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0.30\グループ全体\パンフレット\☆ＴＮＦﾊﾟﾝﾌ作成ﾃﾞｰﾀ\"/>
    </mc:Choice>
  </mc:AlternateContent>
  <bookViews>
    <workbookView xWindow="936" yWindow="0" windowWidth="19200" windowHeight="6972" tabRatio="787"/>
  </bookViews>
  <sheets>
    <sheet name="用途別" sheetId="43" r:id="rId1"/>
  </sheets>
  <definedNames>
    <definedName name="_xlnm._FilterDatabase" localSheetId="0" hidden="1">用途別!$C$1:$C$1412</definedName>
    <definedName name="_xlnm.Print_Area" localSheetId="0">用途別!$A$1:$J$1412</definedName>
    <definedName name="_xlnm.Print_Titles" localSheetId="0">用途別!$1:$4</definedName>
  </definedNames>
  <calcPr calcId="162913"/>
</workbook>
</file>

<file path=xl/calcChain.xml><?xml version="1.0" encoding="utf-8"?>
<calcChain xmlns="http://schemas.openxmlformats.org/spreadsheetml/2006/main">
  <c r="A1150" i="43" l="1"/>
  <c r="A1151" i="43"/>
  <c r="A682" i="43"/>
  <c r="A482" i="43"/>
  <c r="A338" i="43"/>
  <c r="A336" i="43"/>
  <c r="A337" i="43"/>
  <c r="A1315" i="43" l="1"/>
  <c r="A1312" i="43"/>
  <c r="A1313" i="43"/>
  <c r="A1314" i="43"/>
  <c r="A1227" i="43"/>
  <c r="A1147" i="43"/>
  <c r="A1148" i="43"/>
  <c r="A1149" i="43"/>
  <c r="A1001" i="43"/>
  <c r="A1002" i="43"/>
  <c r="A1003" i="43"/>
  <c r="A937" i="43"/>
  <c r="A938" i="43"/>
  <c r="A939" i="43"/>
  <c r="A681" i="43"/>
  <c r="A480" i="43"/>
  <c r="A481" i="43"/>
  <c r="A366" i="43"/>
  <c r="A334" i="43"/>
  <c r="A335" i="43"/>
  <c r="A203" i="43"/>
  <c r="A1226" i="43" l="1"/>
  <c r="A1145" i="43"/>
  <c r="A1146" i="43"/>
  <c r="A935" i="43"/>
  <c r="A936" i="43"/>
  <c r="A329" i="43"/>
  <c r="A330" i="43"/>
  <c r="A331" i="43"/>
  <c r="A332" i="43"/>
  <c r="A333" i="43"/>
  <c r="A202" i="43"/>
  <c r="A701" i="43" l="1"/>
  <c r="A934" i="43"/>
  <c r="A546" i="43"/>
  <c r="A365" i="43"/>
  <c r="A328" i="43"/>
  <c r="A201" i="43"/>
  <c r="A200" i="43"/>
  <c r="A1406" i="43" l="1"/>
  <c r="A1407" i="43"/>
  <c r="A1408" i="43"/>
  <c r="A1409" i="43"/>
  <c r="A1410" i="43"/>
  <c r="A1411" i="43"/>
  <c r="A1412" i="43"/>
  <c r="A1405" i="43"/>
  <c r="A1402" i="43"/>
  <c r="A1403" i="43"/>
  <c r="A1401" i="43"/>
  <c r="A1399" i="43"/>
  <c r="A1397" i="43"/>
  <c r="A1396" i="43"/>
  <c r="A1388" i="43"/>
  <c r="A1389" i="43"/>
  <c r="A1390" i="43"/>
  <c r="A1391" i="43"/>
  <c r="A1392" i="43"/>
  <c r="A1393" i="43"/>
  <c r="A1394" i="43"/>
  <c r="A1387" i="43"/>
  <c r="A1383" i="43"/>
  <c r="A1384" i="43"/>
  <c r="A1385" i="43"/>
  <c r="A1382" i="43"/>
  <c r="A1380" i="43"/>
  <c r="A1378" i="43"/>
  <c r="A1358" i="43"/>
  <c r="A1359" i="43"/>
  <c r="A1360" i="43"/>
  <c r="A1361" i="43"/>
  <c r="A1362" i="43"/>
  <c r="A1363" i="43"/>
  <c r="A1364" i="43"/>
  <c r="A1365" i="43"/>
  <c r="A1366" i="43"/>
  <c r="A1367" i="43"/>
  <c r="A1368" i="43"/>
  <c r="A1369" i="43"/>
  <c r="A1370" i="43"/>
  <c r="A1371" i="43"/>
  <c r="A1372" i="43"/>
  <c r="A1373" i="43"/>
  <c r="A1374" i="43"/>
  <c r="A1375" i="43"/>
  <c r="A1376" i="43"/>
  <c r="A1357" i="43"/>
  <c r="A1348" i="43"/>
  <c r="A1349" i="43"/>
  <c r="A1350" i="43"/>
  <c r="A1351" i="43"/>
  <c r="A1352" i="43"/>
  <c r="A1353" i="43"/>
  <c r="A1354" i="43"/>
  <c r="A1355" i="43"/>
  <c r="A1347" i="43"/>
  <c r="A1332" i="43"/>
  <c r="A1333" i="43"/>
  <c r="A1334" i="43"/>
  <c r="A1335" i="43"/>
  <c r="A1336" i="43"/>
  <c r="A1337" i="43"/>
  <c r="A1338" i="43"/>
  <c r="A1339" i="43"/>
  <c r="A1340" i="43"/>
  <c r="A1341" i="43"/>
  <c r="A1342" i="43"/>
  <c r="A1343" i="43"/>
  <c r="A1344" i="43"/>
  <c r="A1345" i="43"/>
  <c r="A1331" i="43"/>
  <c r="A1318" i="43"/>
  <c r="A1319" i="43"/>
  <c r="A1320" i="43"/>
  <c r="A1321" i="43"/>
  <c r="A1322" i="43"/>
  <c r="A1323" i="43"/>
  <c r="A1324" i="43"/>
  <c r="A1325" i="43"/>
  <c r="A1326" i="43"/>
  <c r="A1327" i="43"/>
  <c r="A1328" i="43"/>
  <c r="A1329" i="43"/>
  <c r="A1317" i="43"/>
  <c r="A1311" i="43"/>
  <c r="A1230" i="43"/>
  <c r="A1231" i="43"/>
  <c r="A1232" i="43"/>
  <c r="A1233" i="43"/>
  <c r="A1234" i="43"/>
  <c r="A1235" i="43"/>
  <c r="A1236" i="43"/>
  <c r="A1237" i="43"/>
  <c r="A1238" i="43"/>
  <c r="A1239" i="43"/>
  <c r="A1240" i="43"/>
  <c r="A1241" i="43"/>
  <c r="A1242" i="43"/>
  <c r="A1243" i="43"/>
  <c r="A1244" i="43"/>
  <c r="A1245" i="43"/>
  <c r="A1246" i="43"/>
  <c r="A1247" i="43"/>
  <c r="A1248" i="43"/>
  <c r="A1249" i="43"/>
  <c r="A1250" i="43"/>
  <c r="A1251" i="43"/>
  <c r="A1252" i="43"/>
  <c r="A1253" i="43"/>
  <c r="A1254" i="43"/>
  <c r="A1255" i="43"/>
  <c r="A1256" i="43"/>
  <c r="A1257" i="43"/>
  <c r="A1258" i="43"/>
  <c r="A1259" i="43"/>
  <c r="A1260" i="43"/>
  <c r="A1261" i="43"/>
  <c r="A1262" i="43"/>
  <c r="A1263" i="43"/>
  <c r="A1264" i="43"/>
  <c r="A1265" i="43"/>
  <c r="A1266" i="43"/>
  <c r="A1267" i="43"/>
  <c r="A1268" i="43"/>
  <c r="A1269" i="43"/>
  <c r="A1270" i="43"/>
  <c r="A1271" i="43"/>
  <c r="A1272" i="43"/>
  <c r="A1273" i="43"/>
  <c r="A1274" i="43"/>
  <c r="A1275" i="43"/>
  <c r="A1276" i="43"/>
  <c r="A1277" i="43"/>
  <c r="A1278" i="43"/>
  <c r="A1279" i="43"/>
  <c r="A1280" i="43"/>
  <c r="A1281" i="43"/>
  <c r="A1282" i="43"/>
  <c r="A1283" i="43"/>
  <c r="A1284" i="43"/>
  <c r="A1285" i="43"/>
  <c r="A1286" i="43"/>
  <c r="A1287" i="43"/>
  <c r="A1288" i="43"/>
  <c r="A1289" i="43"/>
  <c r="A1290" i="43"/>
  <c r="A1291" i="43"/>
  <c r="A1292" i="43"/>
  <c r="A1293" i="43"/>
  <c r="A1294" i="43"/>
  <c r="A1295" i="43"/>
  <c r="A1296" i="43"/>
  <c r="A1297" i="43"/>
  <c r="A1298" i="43"/>
  <c r="A1299" i="43"/>
  <c r="A1300" i="43"/>
  <c r="A1301" i="43"/>
  <c r="A1302" i="43"/>
  <c r="A1303" i="43"/>
  <c r="A1304" i="43"/>
  <c r="A1305" i="43"/>
  <c r="A1306" i="43"/>
  <c r="A1307" i="43"/>
  <c r="A1308" i="43"/>
  <c r="A1309" i="43"/>
  <c r="A1310" i="43"/>
  <c r="A1229" i="43"/>
  <c r="A1225" i="43"/>
  <c r="A1154" i="43"/>
  <c r="A1155" i="43"/>
  <c r="A1156" i="43"/>
  <c r="A1157" i="43"/>
  <c r="A1158" i="43"/>
  <c r="A1159" i="43"/>
  <c r="A1160" i="43"/>
  <c r="A1161" i="43"/>
  <c r="A1162" i="43"/>
  <c r="A1163" i="43"/>
  <c r="A1164" i="43"/>
  <c r="A1165" i="43"/>
  <c r="A1166" i="43"/>
  <c r="A1167" i="43"/>
  <c r="A1168" i="43"/>
  <c r="A1169" i="43"/>
  <c r="A1170" i="43"/>
  <c r="A1171" i="43"/>
  <c r="A1172" i="43"/>
  <c r="A1173" i="43"/>
  <c r="A1174" i="43"/>
  <c r="A1175" i="43"/>
  <c r="A1176" i="43"/>
  <c r="A1177" i="43"/>
  <c r="A1178" i="43"/>
  <c r="A1179" i="43"/>
  <c r="A1180" i="43"/>
  <c r="A1181" i="43"/>
  <c r="A1182" i="43"/>
  <c r="A1183" i="43"/>
  <c r="A1184" i="43"/>
  <c r="A1185" i="43"/>
  <c r="A1186" i="43"/>
  <c r="A1187" i="43"/>
  <c r="A1188" i="43"/>
  <c r="A1189" i="43"/>
  <c r="A1190" i="43"/>
  <c r="A1191" i="43"/>
  <c r="A1192" i="43"/>
  <c r="A1193" i="43"/>
  <c r="A1194" i="43"/>
  <c r="A1195" i="43"/>
  <c r="A1196" i="43"/>
  <c r="A1197" i="43"/>
  <c r="A1198" i="43"/>
  <c r="A1199" i="43"/>
  <c r="A1200" i="43"/>
  <c r="A1201" i="43"/>
  <c r="A1202" i="43"/>
  <c r="A1203" i="43"/>
  <c r="A1204" i="43"/>
  <c r="A1205" i="43"/>
  <c r="A1206" i="43"/>
  <c r="A1207" i="43"/>
  <c r="A1208" i="43"/>
  <c r="A1209" i="43"/>
  <c r="A1210" i="43"/>
  <c r="A1211" i="43"/>
  <c r="A1212" i="43"/>
  <c r="A1213" i="43"/>
  <c r="A1214" i="43"/>
  <c r="A1215" i="43"/>
  <c r="A1216" i="43"/>
  <c r="A1217" i="43"/>
  <c r="A1218" i="43"/>
  <c r="A1219" i="43"/>
  <c r="A1220" i="43"/>
  <c r="A1221" i="43"/>
  <c r="A1222" i="43"/>
  <c r="A1223" i="43"/>
  <c r="A1224" i="43"/>
  <c r="A1153" i="43"/>
  <c r="A1143" i="43"/>
  <c r="A1144" i="43"/>
  <c r="A1025" i="43"/>
  <c r="A1026" i="43"/>
  <c r="A1027" i="43"/>
  <c r="A1028" i="43"/>
  <c r="A1029" i="43"/>
  <c r="A1030" i="43"/>
  <c r="A1031" i="43"/>
  <c r="A1032" i="43"/>
  <c r="A1033" i="43"/>
  <c r="A1034" i="43"/>
  <c r="A1035" i="43"/>
  <c r="A1036" i="43"/>
  <c r="A1037" i="43"/>
  <c r="A1038" i="43"/>
  <c r="A1039" i="43"/>
  <c r="A1040" i="43"/>
  <c r="A1041" i="43"/>
  <c r="A1042" i="43"/>
  <c r="A1043" i="43"/>
  <c r="A1044" i="43"/>
  <c r="A1045" i="43"/>
  <c r="A1046" i="43"/>
  <c r="A1047" i="43"/>
  <c r="A1048" i="43"/>
  <c r="A1049" i="43"/>
  <c r="A1050" i="43"/>
  <c r="A1051" i="43"/>
  <c r="A1052" i="43"/>
  <c r="A1053" i="43"/>
  <c r="A1054" i="43"/>
  <c r="A1055" i="43"/>
  <c r="A1056" i="43"/>
  <c r="A1057" i="43"/>
  <c r="A1058" i="43"/>
  <c r="A1059" i="43"/>
  <c r="A1060" i="43"/>
  <c r="A1061" i="43"/>
  <c r="A1062" i="43"/>
  <c r="A1063" i="43"/>
  <c r="A1064" i="43"/>
  <c r="A1065" i="43"/>
  <c r="A1066" i="43"/>
  <c r="A1067" i="43"/>
  <c r="A1068" i="43"/>
  <c r="A1069" i="43"/>
  <c r="A1070" i="43"/>
  <c r="A1071" i="43"/>
  <c r="A1072" i="43"/>
  <c r="A1073" i="43"/>
  <c r="A1074" i="43"/>
  <c r="A1075" i="43"/>
  <c r="A1076" i="43"/>
  <c r="A1077" i="43"/>
  <c r="A1078" i="43"/>
  <c r="A1079" i="43"/>
  <c r="A1080" i="43"/>
  <c r="A1081" i="43"/>
  <c r="A1082" i="43"/>
  <c r="A1083" i="43"/>
  <c r="A1084" i="43"/>
  <c r="A1085" i="43"/>
  <c r="A1086" i="43"/>
  <c r="A1087" i="43"/>
  <c r="A1088" i="43"/>
  <c r="A1089" i="43"/>
  <c r="A1090" i="43"/>
  <c r="A1091" i="43"/>
  <c r="A1092" i="43"/>
  <c r="A1093" i="43"/>
  <c r="A1094" i="43"/>
  <c r="A1095" i="43"/>
  <c r="A1096" i="43"/>
  <c r="A1097" i="43"/>
  <c r="A1098" i="43"/>
  <c r="A1099" i="43"/>
  <c r="A1100" i="43"/>
  <c r="A1101" i="43"/>
  <c r="A1102" i="43"/>
  <c r="A1103" i="43"/>
  <c r="A1104" i="43"/>
  <c r="A1105" i="43"/>
  <c r="A1106" i="43"/>
  <c r="A1107" i="43"/>
  <c r="A1108" i="43"/>
  <c r="A1109" i="43"/>
  <c r="A1110" i="43"/>
  <c r="A1111" i="43"/>
  <c r="A1112" i="43"/>
  <c r="A1113" i="43"/>
  <c r="A1114" i="43"/>
  <c r="A1115" i="43"/>
  <c r="A1116" i="43"/>
  <c r="A1117" i="43"/>
  <c r="A1118" i="43"/>
  <c r="A1119" i="43"/>
  <c r="A1120" i="43"/>
  <c r="A1121" i="43"/>
  <c r="A1122" i="43"/>
  <c r="A1123" i="43"/>
  <c r="A1124" i="43"/>
  <c r="A1125" i="43"/>
  <c r="A1126" i="43"/>
  <c r="A1127" i="43"/>
  <c r="A1128" i="43"/>
  <c r="A1129" i="43"/>
  <c r="A1130" i="43"/>
  <c r="A1131" i="43"/>
  <c r="A1132" i="43"/>
  <c r="A1133" i="43"/>
  <c r="A1134" i="43"/>
  <c r="A1135" i="43"/>
  <c r="A1136" i="43"/>
  <c r="A1137" i="43"/>
  <c r="A1138" i="43"/>
  <c r="A1139" i="43"/>
  <c r="A1140" i="43"/>
  <c r="A1141" i="43"/>
  <c r="A1142" i="43"/>
  <c r="A1024" i="43"/>
  <c r="A1022" i="43"/>
  <c r="A1006" i="43"/>
  <c r="A1007" i="43"/>
  <c r="A1008" i="43"/>
  <c r="A1009" i="43"/>
  <c r="A1010" i="43"/>
  <c r="A1011" i="43"/>
  <c r="A1012" i="43"/>
  <c r="A1013" i="43"/>
  <c r="A1014" i="43"/>
  <c r="A1015" i="43"/>
  <c r="A1016" i="43"/>
  <c r="A1017" i="43"/>
  <c r="A1018" i="43"/>
  <c r="A1019" i="43"/>
  <c r="A1020" i="43"/>
  <c r="A1021" i="43"/>
  <c r="A1005" i="43"/>
  <c r="A956" i="43"/>
  <c r="A957" i="43"/>
  <c r="A958" i="43"/>
  <c r="A959" i="43"/>
  <c r="A960" i="43"/>
  <c r="A961" i="43"/>
  <c r="A962" i="43"/>
  <c r="A963" i="43"/>
  <c r="A964" i="43"/>
  <c r="A965" i="43"/>
  <c r="A966" i="43"/>
  <c r="A967" i="43"/>
  <c r="A968" i="43"/>
  <c r="A969" i="43"/>
  <c r="A970" i="43"/>
  <c r="A971" i="43"/>
  <c r="A972" i="43"/>
  <c r="A973" i="43"/>
  <c r="A974" i="43"/>
  <c r="A975" i="43"/>
  <c r="A976" i="43"/>
  <c r="A977" i="43"/>
  <c r="A978" i="43"/>
  <c r="A979" i="43"/>
  <c r="A980" i="43"/>
  <c r="A981" i="43"/>
  <c r="A982" i="43"/>
  <c r="A983" i="43"/>
  <c r="A984" i="43"/>
  <c r="A985" i="43"/>
  <c r="A986" i="43"/>
  <c r="A987" i="43"/>
  <c r="A988" i="43"/>
  <c r="A989" i="43"/>
  <c r="A990" i="43"/>
  <c r="A991" i="43"/>
  <c r="A992" i="43"/>
  <c r="A993" i="43"/>
  <c r="A994" i="43"/>
  <c r="A995" i="43"/>
  <c r="A996" i="43"/>
  <c r="A997" i="43"/>
  <c r="A998" i="43"/>
  <c r="A999" i="43"/>
  <c r="A1000" i="43"/>
  <c r="A955" i="43"/>
  <c r="A942" i="43"/>
  <c r="A943" i="43"/>
  <c r="A944" i="43"/>
  <c r="A945" i="43"/>
  <c r="A946" i="43"/>
  <c r="A947" i="43"/>
  <c r="A948" i="43"/>
  <c r="A949" i="43"/>
  <c r="A950" i="43"/>
  <c r="A951" i="43"/>
  <c r="A952" i="43"/>
  <c r="A953" i="43"/>
  <c r="A941" i="43"/>
  <c r="A757" i="43"/>
  <c r="A758" i="43"/>
  <c r="A759" i="43"/>
  <c r="A760" i="43"/>
  <c r="A761" i="43"/>
  <c r="A762" i="43"/>
  <c r="A763" i="43"/>
  <c r="A764" i="43"/>
  <c r="A765" i="43"/>
  <c r="A766" i="43"/>
  <c r="A767" i="43"/>
  <c r="A768" i="43"/>
  <c r="A769" i="43"/>
  <c r="A770" i="43"/>
  <c r="A771" i="43"/>
  <c r="A772" i="43"/>
  <c r="A773" i="43"/>
  <c r="A774" i="43"/>
  <c r="A775" i="43"/>
  <c r="A776" i="43"/>
  <c r="A777" i="43"/>
  <c r="A778" i="43"/>
  <c r="A779" i="43"/>
  <c r="A780" i="43"/>
  <c r="A781" i="43"/>
  <c r="A782" i="43"/>
  <c r="A783" i="43"/>
  <c r="A784" i="43"/>
  <c r="A785" i="43"/>
  <c r="A786" i="43"/>
  <c r="A787" i="43"/>
  <c r="A788" i="43"/>
  <c r="A789" i="43"/>
  <c r="A790" i="43"/>
  <c r="A791" i="43"/>
  <c r="A792" i="43"/>
  <c r="A793" i="43"/>
  <c r="A794" i="43"/>
  <c r="A795" i="43"/>
  <c r="A796" i="43"/>
  <c r="A797" i="43"/>
  <c r="A798" i="43"/>
  <c r="A799" i="43"/>
  <c r="A800" i="43"/>
  <c r="A801" i="43"/>
  <c r="A802" i="43"/>
  <c r="A803" i="43"/>
  <c r="A804" i="43"/>
  <c r="A805" i="43"/>
  <c r="A806" i="43"/>
  <c r="A807" i="43"/>
  <c r="A808" i="43"/>
  <c r="A809" i="43"/>
  <c r="A810" i="43"/>
  <c r="A811" i="43"/>
  <c r="A812" i="43"/>
  <c r="A813" i="43"/>
  <c r="A814" i="43"/>
  <c r="A815" i="43"/>
  <c r="A816" i="43"/>
  <c r="A817" i="43"/>
  <c r="A818" i="43"/>
  <c r="A819" i="43"/>
  <c r="A820" i="43"/>
  <c r="A821" i="43"/>
  <c r="A822" i="43"/>
  <c r="A823" i="43"/>
  <c r="A824" i="43"/>
  <c r="A825" i="43"/>
  <c r="A826" i="43"/>
  <c r="A827" i="43"/>
  <c r="A828" i="43"/>
  <c r="A829" i="43"/>
  <c r="A830" i="43"/>
  <c r="A831" i="43"/>
  <c r="A832" i="43"/>
  <c r="A833" i="43"/>
  <c r="A834" i="43"/>
  <c r="A835" i="43"/>
  <c r="A836" i="43"/>
  <c r="A837" i="43"/>
  <c r="A838" i="43"/>
  <c r="A839" i="43"/>
  <c r="A840" i="43"/>
  <c r="A841" i="43"/>
  <c r="A842" i="43"/>
  <c r="A843" i="43"/>
  <c r="A844" i="43"/>
  <c r="A845" i="43"/>
  <c r="A846" i="43"/>
  <c r="A847" i="43"/>
  <c r="A848" i="43"/>
  <c r="A849" i="43"/>
  <c r="A850" i="43"/>
  <c r="A851" i="43"/>
  <c r="A852" i="43"/>
  <c r="A853" i="43"/>
  <c r="A854" i="43"/>
  <c r="A855" i="43"/>
  <c r="A856" i="43"/>
  <c r="A857" i="43"/>
  <c r="A858" i="43"/>
  <c r="A859" i="43"/>
  <c r="A860" i="43"/>
  <c r="A861" i="43"/>
  <c r="A862" i="43"/>
  <c r="A863" i="43"/>
  <c r="A864" i="43"/>
  <c r="A865" i="43"/>
  <c r="A866" i="43"/>
  <c r="A867" i="43"/>
  <c r="A868" i="43"/>
  <c r="A869" i="43"/>
  <c r="A870" i="43"/>
  <c r="A871" i="43"/>
  <c r="A872" i="43"/>
  <c r="A873" i="43"/>
  <c r="A874" i="43"/>
  <c r="A875" i="43"/>
  <c r="A876" i="43"/>
  <c r="A877" i="43"/>
  <c r="A878" i="43"/>
  <c r="A879" i="43"/>
  <c r="A880" i="43"/>
  <c r="A881" i="43"/>
  <c r="A882" i="43"/>
  <c r="A883" i="43"/>
  <c r="A884" i="43"/>
  <c r="A885" i="43"/>
  <c r="A886" i="43"/>
  <c r="A887" i="43"/>
  <c r="A888" i="43"/>
  <c r="A889" i="43"/>
  <c r="A890" i="43"/>
  <c r="A891" i="43"/>
  <c r="A892" i="43"/>
  <c r="A893" i="43"/>
  <c r="A894" i="43"/>
  <c r="A895" i="43"/>
  <c r="A896" i="43"/>
  <c r="A897" i="43"/>
  <c r="A898" i="43"/>
  <c r="A899" i="43"/>
  <c r="A900" i="43"/>
  <c r="A901" i="43"/>
  <c r="A902" i="43"/>
  <c r="A903" i="43"/>
  <c r="A904" i="43"/>
  <c r="A905" i="43"/>
  <c r="A906" i="43"/>
  <c r="A907" i="43"/>
  <c r="A908" i="43"/>
  <c r="A909" i="43"/>
  <c r="A910" i="43"/>
  <c r="A911" i="43"/>
  <c r="A912" i="43"/>
  <c r="A913" i="43"/>
  <c r="A914" i="43"/>
  <c r="A915" i="43"/>
  <c r="A916" i="43"/>
  <c r="A917" i="43"/>
  <c r="A918" i="43"/>
  <c r="A919" i="43"/>
  <c r="A920" i="43"/>
  <c r="A921" i="43"/>
  <c r="A922" i="43"/>
  <c r="A923" i="43"/>
  <c r="A924" i="43"/>
  <c r="A925" i="43"/>
  <c r="A926" i="43"/>
  <c r="A927" i="43"/>
  <c r="A928" i="43"/>
  <c r="A929" i="43"/>
  <c r="A930" i="43"/>
  <c r="A931" i="43"/>
  <c r="A932" i="43"/>
  <c r="A933" i="43"/>
  <c r="A756" i="43"/>
  <c r="A710" i="43"/>
  <c r="A711" i="43"/>
  <c r="A712" i="43"/>
  <c r="A713" i="43"/>
  <c r="A714" i="43"/>
  <c r="A715" i="43"/>
  <c r="A716" i="43"/>
  <c r="A717" i="43"/>
  <c r="A718" i="43"/>
  <c r="A719" i="43"/>
  <c r="A720" i="43"/>
  <c r="A721" i="43"/>
  <c r="A722" i="43"/>
  <c r="A723" i="43"/>
  <c r="A724" i="43"/>
  <c r="A725" i="43"/>
  <c r="A726" i="43"/>
  <c r="A727" i="43"/>
  <c r="A728" i="43"/>
  <c r="A729" i="43"/>
  <c r="A730" i="43"/>
  <c r="A731" i="43"/>
  <c r="A732" i="43"/>
  <c r="A733" i="43"/>
  <c r="A734" i="43"/>
  <c r="A735" i="43"/>
  <c r="A736" i="43"/>
  <c r="A737" i="43"/>
  <c r="A738" i="43"/>
  <c r="A739" i="43"/>
  <c r="A740" i="43"/>
  <c r="A741" i="43"/>
  <c r="A742" i="43"/>
  <c r="A743" i="43"/>
  <c r="A744" i="43"/>
  <c r="A745" i="43"/>
  <c r="A746" i="43"/>
  <c r="A747" i="43"/>
  <c r="A748" i="43"/>
  <c r="A749" i="43"/>
  <c r="A750" i="43"/>
  <c r="A751" i="43"/>
  <c r="A752" i="43"/>
  <c r="A753" i="43"/>
  <c r="A754" i="43"/>
  <c r="A709" i="43"/>
  <c r="A704" i="43"/>
  <c r="A705" i="43"/>
  <c r="A706" i="43"/>
  <c r="A707" i="43"/>
  <c r="A703" i="43"/>
  <c r="A691" i="43"/>
  <c r="A692" i="43"/>
  <c r="A693" i="43"/>
  <c r="A694" i="43"/>
  <c r="A695" i="43"/>
  <c r="A696" i="43"/>
  <c r="A697" i="43"/>
  <c r="A698" i="43"/>
  <c r="A699" i="43"/>
  <c r="A700" i="43"/>
  <c r="A690" i="43"/>
  <c r="A685" i="43"/>
  <c r="A686" i="43"/>
  <c r="A687" i="43"/>
  <c r="A688" i="43"/>
  <c r="A684" i="43"/>
  <c r="A650" i="43"/>
  <c r="A651" i="43"/>
  <c r="A652" i="43"/>
  <c r="A653" i="43"/>
  <c r="A654" i="43"/>
  <c r="A655" i="43"/>
  <c r="A656" i="43"/>
  <c r="A657" i="43"/>
  <c r="A658" i="43"/>
  <c r="A659" i="43"/>
  <c r="A660" i="43"/>
  <c r="A661" i="43"/>
  <c r="A662" i="43"/>
  <c r="A663" i="43"/>
  <c r="A664" i="43"/>
  <c r="A665" i="43"/>
  <c r="A666" i="43"/>
  <c r="A667" i="43"/>
  <c r="A668" i="43"/>
  <c r="A669" i="43"/>
  <c r="A670" i="43"/>
  <c r="A671" i="43"/>
  <c r="A672" i="43"/>
  <c r="A673" i="43"/>
  <c r="A674" i="43"/>
  <c r="A675" i="43"/>
  <c r="A676" i="43"/>
  <c r="A677" i="43"/>
  <c r="A678" i="43"/>
  <c r="A679" i="43"/>
  <c r="A680" i="43"/>
  <c r="A649" i="43"/>
  <c r="A647" i="43"/>
  <c r="A613" i="43"/>
  <c r="A614" i="43"/>
  <c r="A615" i="43"/>
  <c r="A616" i="43"/>
  <c r="A617" i="43"/>
  <c r="A618" i="43"/>
  <c r="A619" i="43"/>
  <c r="A620" i="43"/>
  <c r="A621" i="43"/>
  <c r="A622" i="43"/>
  <c r="A623" i="43"/>
  <c r="A624" i="43"/>
  <c r="A625" i="43"/>
  <c r="A626" i="43"/>
  <c r="A627" i="43"/>
  <c r="A628" i="43"/>
  <c r="A629" i="43"/>
  <c r="A630" i="43"/>
  <c r="A631" i="43"/>
  <c r="A632" i="43"/>
  <c r="A633" i="43"/>
  <c r="A634" i="43"/>
  <c r="A635" i="43"/>
  <c r="A636" i="43"/>
  <c r="A637" i="43"/>
  <c r="A638" i="43"/>
  <c r="A639" i="43"/>
  <c r="A640" i="43"/>
  <c r="A641" i="43"/>
  <c r="A642" i="43"/>
  <c r="A643" i="43"/>
  <c r="A644" i="43"/>
  <c r="A645" i="43"/>
  <c r="A646" i="43"/>
  <c r="A612" i="43"/>
  <c r="A609" i="43"/>
  <c r="A610" i="43"/>
  <c r="A608" i="43"/>
  <c r="A602" i="43"/>
  <c r="A603" i="43"/>
  <c r="A604" i="43"/>
  <c r="A605" i="43"/>
  <c r="A606" i="43"/>
  <c r="A601" i="43"/>
  <c r="A587" i="43"/>
  <c r="A588" i="43"/>
  <c r="A589" i="43"/>
  <c r="A590" i="43"/>
  <c r="A591" i="43"/>
  <c r="A592" i="43"/>
  <c r="A593" i="43"/>
  <c r="A594" i="43"/>
  <c r="A595" i="43"/>
  <c r="A596" i="43"/>
  <c r="A597" i="43"/>
  <c r="A598" i="43"/>
  <c r="A599" i="43"/>
  <c r="A586" i="43"/>
  <c r="A582" i="43"/>
  <c r="A583" i="43"/>
  <c r="A584" i="43"/>
  <c r="A581" i="43"/>
  <c r="A575" i="43"/>
  <c r="A576" i="43"/>
  <c r="A577" i="43"/>
  <c r="A578" i="43"/>
  <c r="A579" i="43"/>
  <c r="A574" i="43"/>
  <c r="A564" i="43"/>
  <c r="A565" i="43"/>
  <c r="A566" i="43"/>
  <c r="A567" i="43"/>
  <c r="A568" i="43"/>
  <c r="A569" i="43"/>
  <c r="A570" i="43"/>
  <c r="A571" i="43"/>
  <c r="A572" i="43"/>
  <c r="A561" i="43"/>
  <c r="A562" i="43"/>
  <c r="A560" i="43"/>
  <c r="A551" i="43"/>
  <c r="A552" i="43"/>
  <c r="A553" i="43"/>
  <c r="A554" i="43"/>
  <c r="A555" i="43"/>
  <c r="A556" i="43"/>
  <c r="A557" i="43"/>
  <c r="A558" i="43"/>
  <c r="A550" i="43"/>
  <c r="A548" i="43"/>
  <c r="A545" i="43"/>
  <c r="A505" i="43"/>
  <c r="A506" i="43"/>
  <c r="A507" i="43"/>
  <c r="A508" i="43"/>
  <c r="A509" i="43"/>
  <c r="A510" i="43"/>
  <c r="A511" i="43"/>
  <c r="A512" i="43"/>
  <c r="A513" i="43"/>
  <c r="A514" i="43"/>
  <c r="A515" i="43"/>
  <c r="A516" i="43"/>
  <c r="A517" i="43"/>
  <c r="A518" i="43"/>
  <c r="A519" i="43"/>
  <c r="A520" i="43"/>
  <c r="A521" i="43"/>
  <c r="A522" i="43"/>
  <c r="A523" i="43"/>
  <c r="A524" i="43"/>
  <c r="A525" i="43"/>
  <c r="A526" i="43"/>
  <c r="A527" i="43"/>
  <c r="A528" i="43"/>
  <c r="A529" i="43"/>
  <c r="A530" i="43"/>
  <c r="A531" i="43"/>
  <c r="A532" i="43"/>
  <c r="A533" i="43"/>
  <c r="A534" i="43"/>
  <c r="A535" i="43"/>
  <c r="A536" i="43"/>
  <c r="A537" i="43"/>
  <c r="A538" i="43"/>
  <c r="A539" i="43"/>
  <c r="A540" i="43"/>
  <c r="A541" i="43"/>
  <c r="A542" i="43"/>
  <c r="A543" i="43"/>
  <c r="A544" i="43"/>
  <c r="A504" i="43"/>
  <c r="A485" i="43"/>
  <c r="A486" i="43"/>
  <c r="A487" i="43"/>
  <c r="A488" i="43"/>
  <c r="A489" i="43"/>
  <c r="A490" i="43"/>
  <c r="A491" i="43"/>
  <c r="A492" i="43"/>
  <c r="A493" i="43"/>
  <c r="A494" i="43"/>
  <c r="A495" i="43"/>
  <c r="A496" i="43"/>
  <c r="A497" i="43"/>
  <c r="A498" i="43"/>
  <c r="A499" i="43"/>
  <c r="A500" i="43"/>
  <c r="A501" i="43"/>
  <c r="A502" i="43"/>
  <c r="A484" i="43"/>
  <c r="A369" i="43"/>
  <c r="A370" i="43"/>
  <c r="A371" i="43"/>
  <c r="A372" i="43"/>
  <c r="A373" i="43"/>
  <c r="A374" i="43"/>
  <c r="A375" i="43"/>
  <c r="A376" i="43"/>
  <c r="A377" i="43"/>
  <c r="A378" i="43"/>
  <c r="A379" i="43"/>
  <c r="A380" i="43"/>
  <c r="A381" i="43"/>
  <c r="A382" i="43"/>
  <c r="A383" i="43"/>
  <c r="A384" i="43"/>
  <c r="A385" i="43"/>
  <c r="A386" i="43"/>
  <c r="A387" i="43"/>
  <c r="A388" i="43"/>
  <c r="A389" i="43"/>
  <c r="A390" i="43"/>
  <c r="A391" i="43"/>
  <c r="A392" i="43"/>
  <c r="A393" i="43"/>
  <c r="A394" i="43"/>
  <c r="A395" i="43"/>
  <c r="A396" i="43"/>
  <c r="A397" i="43"/>
  <c r="A398" i="43"/>
  <c r="A399" i="43"/>
  <c r="A400" i="43"/>
  <c r="A401" i="43"/>
  <c r="A402" i="43"/>
  <c r="A403" i="43"/>
  <c r="A404" i="43"/>
  <c r="A405" i="43"/>
  <c r="A406" i="43"/>
  <c r="A407" i="43"/>
  <c r="A408" i="43"/>
  <c r="A409" i="43"/>
  <c r="A410" i="43"/>
  <c r="A411" i="43"/>
  <c r="A412" i="43"/>
  <c r="A413" i="43"/>
  <c r="A414" i="43"/>
  <c r="A415" i="43"/>
  <c r="A416" i="43"/>
  <c r="A417" i="43"/>
  <c r="A418" i="43"/>
  <c r="A419" i="43"/>
  <c r="A420" i="43"/>
  <c r="A421" i="43"/>
  <c r="A422" i="43"/>
  <c r="A423" i="43"/>
  <c r="A424" i="43"/>
  <c r="A425" i="43"/>
  <c r="A426" i="43"/>
  <c r="A427" i="43"/>
  <c r="A428" i="43"/>
  <c r="A429" i="43"/>
  <c r="A430" i="43"/>
  <c r="A431" i="43"/>
  <c r="A432" i="43"/>
  <c r="A433" i="43"/>
  <c r="A434" i="43"/>
  <c r="A435" i="43"/>
  <c r="A436" i="43"/>
  <c r="A437" i="43"/>
  <c r="A438" i="43"/>
  <c r="A439" i="43"/>
  <c r="A440" i="43"/>
  <c r="A441" i="43"/>
  <c r="A442" i="43"/>
  <c r="A443" i="43"/>
  <c r="A444" i="43"/>
  <c r="A445" i="43"/>
  <c r="A446" i="43"/>
  <c r="A447" i="43"/>
  <c r="A448" i="43"/>
  <c r="A449" i="43"/>
  <c r="A450" i="43"/>
  <c r="A451" i="43"/>
  <c r="A452" i="43"/>
  <c r="A453" i="43"/>
  <c r="A454" i="43"/>
  <c r="A455" i="43"/>
  <c r="A456" i="43"/>
  <c r="A457" i="43"/>
  <c r="A458" i="43"/>
  <c r="A459" i="43"/>
  <c r="A460" i="43"/>
  <c r="A461" i="43"/>
  <c r="A462" i="43"/>
  <c r="A463" i="43"/>
  <c r="A464" i="43"/>
  <c r="A465" i="43"/>
  <c r="A466" i="43"/>
  <c r="A467" i="43"/>
  <c r="A468" i="43"/>
  <c r="A469" i="43"/>
  <c r="A470" i="43"/>
  <c r="A471" i="43"/>
  <c r="A472" i="43"/>
  <c r="A473" i="43"/>
  <c r="A474" i="43"/>
  <c r="A475" i="43"/>
  <c r="A476" i="43"/>
  <c r="A477" i="43"/>
  <c r="A478" i="43"/>
  <c r="A479" i="43"/>
  <c r="A368" i="43"/>
  <c r="A341" i="43"/>
  <c r="A342" i="43"/>
  <c r="A343" i="43"/>
  <c r="A344" i="43"/>
  <c r="A345" i="43"/>
  <c r="A346" i="43"/>
  <c r="A347" i="43"/>
  <c r="A348" i="43"/>
  <c r="A349" i="43"/>
  <c r="A350" i="43"/>
  <c r="A351" i="43"/>
  <c r="A352" i="43"/>
  <c r="A353" i="43"/>
  <c r="A354" i="43"/>
  <c r="A355" i="43"/>
  <c r="A356" i="43"/>
  <c r="A357" i="43"/>
  <c r="A358" i="43"/>
  <c r="A359" i="43"/>
  <c r="A360" i="43"/>
  <c r="A361" i="43"/>
  <c r="A362" i="43"/>
  <c r="A363" i="43"/>
  <c r="A364" i="43"/>
  <c r="A340" i="43"/>
  <c r="A206" i="43"/>
  <c r="A207" i="43"/>
  <c r="A208" i="43"/>
  <c r="A209" i="43"/>
  <c r="A210" i="43"/>
  <c r="A211" i="43"/>
  <c r="A212" i="43"/>
  <c r="A213" i="43"/>
  <c r="A214" i="43"/>
  <c r="A215" i="43"/>
  <c r="A216" i="43"/>
  <c r="A217" i="43"/>
  <c r="A218" i="43"/>
  <c r="A219" i="43"/>
  <c r="A220" i="43"/>
  <c r="A221" i="43"/>
  <c r="A222" i="43"/>
  <c r="A223" i="43"/>
  <c r="A224" i="43"/>
  <c r="A225" i="43"/>
  <c r="A226" i="43"/>
  <c r="A227" i="43"/>
  <c r="A228" i="43"/>
  <c r="A229" i="43"/>
  <c r="A230" i="43"/>
  <c r="A231" i="43"/>
  <c r="A232" i="43"/>
  <c r="A233" i="43"/>
  <c r="A234" i="43"/>
  <c r="A235" i="43"/>
  <c r="A236" i="43"/>
  <c r="A237" i="43"/>
  <c r="A238" i="43"/>
  <c r="A239" i="43"/>
  <c r="A240" i="43"/>
  <c r="A241" i="43"/>
  <c r="A242" i="43"/>
  <c r="A243" i="43"/>
  <c r="A244" i="43"/>
  <c r="A245" i="43"/>
  <c r="A246" i="43"/>
  <c r="A247" i="43"/>
  <c r="A248" i="43"/>
  <c r="A249" i="43"/>
  <c r="A250" i="43"/>
  <c r="A251" i="43"/>
  <c r="A252" i="43"/>
  <c r="A253" i="43"/>
  <c r="A254" i="43"/>
  <c r="A255" i="43"/>
  <c r="A256" i="43"/>
  <c r="A257" i="43"/>
  <c r="A258" i="43"/>
  <c r="A259" i="43"/>
  <c r="A260" i="43"/>
  <c r="A261" i="43"/>
  <c r="A262" i="43"/>
  <c r="A263" i="43"/>
  <c r="A264" i="43"/>
  <c r="A265" i="43"/>
  <c r="A266" i="43"/>
  <c r="A267" i="43"/>
  <c r="A268" i="43"/>
  <c r="A269" i="43"/>
  <c r="A270" i="43"/>
  <c r="A271" i="43"/>
  <c r="A272" i="43"/>
  <c r="A273" i="43"/>
  <c r="A274" i="43"/>
  <c r="A275" i="43"/>
  <c r="A276" i="43"/>
  <c r="A277" i="43"/>
  <c r="A278" i="43"/>
  <c r="A279" i="43"/>
  <c r="A280" i="43"/>
  <c r="A281" i="43"/>
  <c r="A282" i="43"/>
  <c r="A283" i="43"/>
  <c r="A284" i="43"/>
  <c r="A285" i="43"/>
  <c r="A286" i="43"/>
  <c r="A287" i="43"/>
  <c r="A288" i="43"/>
  <c r="A289" i="43"/>
  <c r="A290" i="43"/>
  <c r="A291" i="43"/>
  <c r="A292" i="43"/>
  <c r="A293" i="43"/>
  <c r="A294" i="43"/>
  <c r="A295" i="43"/>
  <c r="A296" i="43"/>
  <c r="A297" i="43"/>
  <c r="A298" i="43"/>
  <c r="A299" i="43"/>
  <c r="A300" i="43"/>
  <c r="A301" i="43"/>
  <c r="A302" i="43"/>
  <c r="A303" i="43"/>
  <c r="A304" i="43"/>
  <c r="A305" i="43"/>
  <c r="A306" i="43"/>
  <c r="A307" i="43"/>
  <c r="A308" i="43"/>
  <c r="A309" i="43"/>
  <c r="A310" i="43"/>
  <c r="A311" i="43"/>
  <c r="A312" i="43"/>
  <c r="A313" i="43"/>
  <c r="A314" i="43"/>
  <c r="A315" i="43"/>
  <c r="A316" i="43"/>
  <c r="A317" i="43"/>
  <c r="A318" i="43"/>
  <c r="A319" i="43"/>
  <c r="A320" i="43"/>
  <c r="A321" i="43"/>
  <c r="A322" i="43"/>
  <c r="A323" i="43"/>
  <c r="A324" i="43"/>
  <c r="A325" i="43"/>
  <c r="A326" i="43"/>
  <c r="A327" i="43"/>
  <c r="A205" i="43"/>
  <c r="A198" i="43"/>
  <c r="A199" i="43"/>
  <c r="A7" i="43"/>
  <c r="A8" i="43"/>
  <c r="A9" i="43"/>
  <c r="A10" i="43"/>
  <c r="A11" i="43"/>
  <c r="A12" i="43"/>
  <c r="A13" i="43"/>
  <c r="A14" i="43"/>
  <c r="A15" i="43"/>
  <c r="A16" i="43"/>
  <c r="A17" i="43"/>
  <c r="A18" i="43"/>
  <c r="A19" i="43"/>
  <c r="A20" i="43"/>
  <c r="A21" i="43"/>
  <c r="A22" i="43"/>
  <c r="A23" i="43"/>
  <c r="A24" i="43"/>
  <c r="A25" i="43"/>
  <c r="A26" i="43"/>
  <c r="A27" i="43"/>
  <c r="A28" i="43"/>
  <c r="A29" i="43"/>
  <c r="A30" i="43"/>
  <c r="A31" i="43"/>
  <c r="A32" i="43"/>
  <c r="A33" i="43"/>
  <c r="A34" i="43"/>
  <c r="A35" i="43"/>
  <c r="A36" i="43"/>
  <c r="A37" i="43"/>
  <c r="A38" i="43"/>
  <c r="A39" i="43"/>
  <c r="A40" i="43"/>
  <c r="A41" i="43"/>
  <c r="A42" i="43"/>
  <c r="A43" i="43"/>
  <c r="A44" i="43"/>
  <c r="A45" i="43"/>
  <c r="A46" i="43"/>
  <c r="A47" i="43"/>
  <c r="A48" i="43"/>
  <c r="A49" i="43"/>
  <c r="A50" i="43"/>
  <c r="A51" i="43"/>
  <c r="A52" i="43"/>
  <c r="A53" i="43"/>
  <c r="A54" i="43"/>
  <c r="A55" i="43"/>
  <c r="A56" i="43"/>
  <c r="A57" i="43"/>
  <c r="A58" i="43"/>
  <c r="A59" i="43"/>
  <c r="A60" i="43"/>
  <c r="A61" i="43"/>
  <c r="A62" i="43"/>
  <c r="A63" i="43"/>
  <c r="A64" i="43"/>
  <c r="A65" i="43"/>
  <c r="A66" i="43"/>
  <c r="A67" i="43"/>
  <c r="A68" i="43"/>
  <c r="A69" i="43"/>
  <c r="A70" i="43"/>
  <c r="A71" i="43"/>
  <c r="A72" i="43"/>
  <c r="A73" i="43"/>
  <c r="A74" i="43"/>
  <c r="A75" i="43"/>
  <c r="A76" i="43"/>
  <c r="A77" i="43"/>
  <c r="A78" i="43"/>
  <c r="A79" i="43"/>
  <c r="A80" i="43"/>
  <c r="A81" i="43"/>
  <c r="A82" i="43"/>
  <c r="A83" i="43"/>
  <c r="A84" i="43"/>
  <c r="A85" i="43"/>
  <c r="A86" i="43"/>
  <c r="A87" i="43"/>
  <c r="A88" i="43"/>
  <c r="A89" i="43"/>
  <c r="A90" i="43"/>
  <c r="A91" i="43"/>
  <c r="A92" i="43"/>
  <c r="A93" i="43"/>
  <c r="A94" i="43"/>
  <c r="A95" i="43"/>
  <c r="A96" i="43"/>
  <c r="A97" i="43"/>
  <c r="A98" i="43"/>
  <c r="A99" i="43"/>
  <c r="A100" i="43"/>
  <c r="A101" i="43"/>
  <c r="A102" i="43"/>
  <c r="A103" i="43"/>
  <c r="A104" i="43"/>
  <c r="A105" i="43"/>
  <c r="A106" i="43"/>
  <c r="A107" i="43"/>
  <c r="A108" i="43"/>
  <c r="A109" i="43"/>
  <c r="A110" i="43"/>
  <c r="A111" i="43"/>
  <c r="A112" i="43"/>
  <c r="A113" i="43"/>
  <c r="A114" i="43"/>
  <c r="A115" i="43"/>
  <c r="A116" i="43"/>
  <c r="A117" i="43"/>
  <c r="A118" i="43"/>
  <c r="A119" i="43"/>
  <c r="A120" i="43"/>
  <c r="A121" i="43"/>
  <c r="A122" i="43"/>
  <c r="A123" i="43"/>
  <c r="A124" i="43"/>
  <c r="A125" i="43"/>
  <c r="A126" i="43"/>
  <c r="A127" i="43"/>
  <c r="A128" i="43"/>
  <c r="A129" i="43"/>
  <c r="A130" i="43"/>
  <c r="A131" i="43"/>
  <c r="A132" i="43"/>
  <c r="A133" i="43"/>
  <c r="A134" i="43"/>
  <c r="A135" i="43"/>
  <c r="A136" i="43"/>
  <c r="A137" i="43"/>
  <c r="A138" i="43"/>
  <c r="A139" i="43"/>
  <c r="A140" i="43"/>
  <c r="A141" i="43"/>
  <c r="A142" i="43"/>
  <c r="A143" i="43"/>
  <c r="A144" i="43"/>
  <c r="A145" i="43"/>
  <c r="A146" i="43"/>
  <c r="A147" i="43"/>
  <c r="A148" i="43"/>
  <c r="A149" i="43"/>
  <c r="A150" i="43"/>
  <c r="A151" i="43"/>
  <c r="A152" i="43"/>
  <c r="A153" i="43"/>
  <c r="A154" i="43"/>
  <c r="A155" i="43"/>
  <c r="A156" i="43"/>
  <c r="A157" i="43"/>
  <c r="A158" i="43"/>
  <c r="A159" i="43"/>
  <c r="A160" i="43"/>
  <c r="A161" i="43"/>
  <c r="A162" i="43"/>
  <c r="A163" i="43"/>
  <c r="A164" i="43"/>
  <c r="A165" i="43"/>
  <c r="A166" i="43"/>
  <c r="A167" i="43"/>
  <c r="A168" i="43"/>
  <c r="A169" i="43"/>
  <c r="A170" i="43"/>
  <c r="A171" i="43"/>
  <c r="A172" i="43"/>
  <c r="A173" i="43"/>
  <c r="A174" i="43"/>
  <c r="A175" i="43"/>
  <c r="A176" i="43"/>
  <c r="A177" i="43"/>
  <c r="A178" i="43"/>
  <c r="A179" i="43"/>
  <c r="A180" i="43"/>
  <c r="A181" i="43"/>
  <c r="A182" i="43"/>
  <c r="A183" i="43"/>
  <c r="A184" i="43"/>
  <c r="A185" i="43"/>
  <c r="A186" i="43"/>
  <c r="A187" i="43"/>
  <c r="A188" i="43"/>
  <c r="A189" i="43"/>
  <c r="A190" i="43"/>
  <c r="A191" i="43"/>
  <c r="A192" i="43"/>
  <c r="A193" i="43"/>
  <c r="A194" i="43"/>
  <c r="A195" i="43"/>
  <c r="A196" i="43"/>
  <c r="A197" i="43"/>
  <c r="A6" i="43"/>
  <c r="F504" i="43" l="1"/>
</calcChain>
</file>

<file path=xl/sharedStrings.xml><?xml version="1.0" encoding="utf-8"?>
<sst xmlns="http://schemas.openxmlformats.org/spreadsheetml/2006/main" count="7094" uniqueCount="2457">
  <si>
    <t>山陽ウェルマート 御幸店</t>
  </si>
  <si>
    <t>M－STUDIO㈱ 両名工場 （新築）</t>
    <rPh sb="16" eb="18">
      <t>シンチク</t>
    </rPh>
    <phoneticPr fontId="2"/>
  </si>
  <si>
    <t>大黒物産㈱ ラ・ムー 安来店</t>
    <rPh sb="0" eb="2">
      <t>ダイコク</t>
    </rPh>
    <rPh sb="2" eb="4">
      <t>ブッサン</t>
    </rPh>
    <phoneticPr fontId="2"/>
  </si>
  <si>
    <t>白洗舎店舗</t>
    <rPh sb="3" eb="5">
      <t>テンポ</t>
    </rPh>
    <phoneticPr fontId="2"/>
  </si>
  <si>
    <t>規模</t>
    <rPh sb="0" eb="2">
      <t>キボ</t>
    </rPh>
    <phoneticPr fontId="2"/>
  </si>
  <si>
    <t>構造種別</t>
    <rPh sb="0" eb="2">
      <t>コウゾウ</t>
    </rPh>
    <rPh sb="2" eb="4">
      <t>シュベツ</t>
    </rPh>
    <phoneticPr fontId="2"/>
  </si>
  <si>
    <t>平屋建</t>
    <rPh sb="0" eb="2">
      <t>ヒラヤ</t>
    </rPh>
    <rPh sb="2" eb="3">
      <t>ダ</t>
    </rPh>
    <phoneticPr fontId="2"/>
  </si>
  <si>
    <t>３階建</t>
    <rPh sb="1" eb="2">
      <t>カイ</t>
    </rPh>
    <rPh sb="2" eb="3">
      <t>タ</t>
    </rPh>
    <phoneticPr fontId="2"/>
  </si>
  <si>
    <t>２階建</t>
    <rPh sb="1" eb="2">
      <t>カイ</t>
    </rPh>
    <rPh sb="2" eb="3">
      <t>タ</t>
    </rPh>
    <phoneticPr fontId="2"/>
  </si>
  <si>
    <t>４階建</t>
    <rPh sb="1" eb="2">
      <t>カイ</t>
    </rPh>
    <rPh sb="2" eb="3">
      <t>タ</t>
    </rPh>
    <phoneticPr fontId="2"/>
  </si>
  <si>
    <t>フレスポ境港 新宮商事</t>
    <rPh sb="7" eb="9">
      <t>シンミヤ</t>
    </rPh>
    <rPh sb="9" eb="11">
      <t>ショウジ</t>
    </rPh>
    <phoneticPr fontId="2"/>
  </si>
  <si>
    <t>マミー防府 新田店</t>
    <rPh sb="3" eb="5">
      <t>ホウフ</t>
    </rPh>
    <phoneticPr fontId="2"/>
  </si>
  <si>
    <t>ジュンテンドー安芸津店</t>
    <rPh sb="7" eb="10">
      <t>アキツ</t>
    </rPh>
    <rPh sb="10" eb="11">
      <t>テン</t>
    </rPh>
    <phoneticPr fontId="2"/>
  </si>
  <si>
    <t>ジュンテンドー新須々万店</t>
    <rPh sb="7" eb="8">
      <t>シン</t>
    </rPh>
    <rPh sb="8" eb="9">
      <t>ス</t>
    </rPh>
    <rPh sb="10" eb="11">
      <t>マン</t>
    </rPh>
    <rPh sb="11" eb="12">
      <t>テン</t>
    </rPh>
    <phoneticPr fontId="2"/>
  </si>
  <si>
    <t>セブンイレブン防府西浦店</t>
    <rPh sb="7" eb="9">
      <t>ホウフ</t>
    </rPh>
    <rPh sb="9" eb="11">
      <t>ニシウラ</t>
    </rPh>
    <rPh sb="11" eb="12">
      <t>テン</t>
    </rPh>
    <phoneticPr fontId="2"/>
  </si>
  <si>
    <t>バロー羽島店</t>
    <rPh sb="3" eb="4">
      <t>ハ</t>
    </rPh>
    <rPh sb="4" eb="5">
      <t>シマ</t>
    </rPh>
    <rPh sb="5" eb="6">
      <t>テン</t>
    </rPh>
    <phoneticPr fontId="2"/>
  </si>
  <si>
    <t>セブンイレブン岡山福田店</t>
    <rPh sb="7" eb="9">
      <t>オカヤマ</t>
    </rPh>
    <rPh sb="9" eb="11">
      <t>フクダ</t>
    </rPh>
    <rPh sb="11" eb="12">
      <t>テン</t>
    </rPh>
    <phoneticPr fontId="2"/>
  </si>
  <si>
    <t>ユーホー伊勢丘店　本館</t>
    <rPh sb="4" eb="6">
      <t>イセ</t>
    </rPh>
    <rPh sb="6" eb="7">
      <t>オカ</t>
    </rPh>
    <rPh sb="7" eb="8">
      <t>テン</t>
    </rPh>
    <rPh sb="9" eb="11">
      <t>ホンカン</t>
    </rPh>
    <phoneticPr fontId="2"/>
  </si>
  <si>
    <t>ユーホー伊勢丘店　ペットショップ</t>
    <rPh sb="4" eb="6">
      <t>イセ</t>
    </rPh>
    <rPh sb="6" eb="7">
      <t>オカ</t>
    </rPh>
    <rPh sb="7" eb="8">
      <t>テン</t>
    </rPh>
    <phoneticPr fontId="2"/>
  </si>
  <si>
    <t>北川精機㈱　EDLC工場</t>
    <rPh sb="0" eb="1">
      <t>キタ</t>
    </rPh>
    <rPh sb="1" eb="2">
      <t>ガワ</t>
    </rPh>
    <rPh sb="2" eb="4">
      <t>セイキ</t>
    </rPh>
    <rPh sb="10" eb="12">
      <t>コウジョウ</t>
    </rPh>
    <phoneticPr fontId="2"/>
  </si>
  <si>
    <t>ジュンテンドー新平田店</t>
    <rPh sb="7" eb="8">
      <t>シン</t>
    </rPh>
    <rPh sb="8" eb="10">
      <t>ヒラタ</t>
    </rPh>
    <rPh sb="10" eb="11">
      <t>テン</t>
    </rPh>
    <phoneticPr fontId="2"/>
  </si>
  <si>
    <t>西友ひばりヶ丘団地店</t>
    <rPh sb="0" eb="2">
      <t>セイユウ</t>
    </rPh>
    <rPh sb="6" eb="7">
      <t>オカ</t>
    </rPh>
    <rPh sb="7" eb="9">
      <t>ダンチ</t>
    </rPh>
    <rPh sb="9" eb="10">
      <t>テン</t>
    </rPh>
    <phoneticPr fontId="2"/>
  </si>
  <si>
    <t>ハローズ乙島店</t>
    <rPh sb="4" eb="5">
      <t>オツ</t>
    </rPh>
    <rPh sb="5" eb="6">
      <t>シマ</t>
    </rPh>
    <rPh sb="6" eb="7">
      <t>テン</t>
    </rPh>
    <phoneticPr fontId="2"/>
  </si>
  <si>
    <t>ハローズ乙島店　テナント棟</t>
    <rPh sb="4" eb="5">
      <t>オツ</t>
    </rPh>
    <rPh sb="5" eb="6">
      <t>シマ</t>
    </rPh>
    <rPh sb="6" eb="7">
      <t>テン</t>
    </rPh>
    <rPh sb="12" eb="13">
      <t>トウ</t>
    </rPh>
    <phoneticPr fontId="2"/>
  </si>
  <si>
    <t>ジュンテンドー御津店</t>
    <rPh sb="7" eb="9">
      <t>ミツ</t>
    </rPh>
    <rPh sb="9" eb="10">
      <t>テン</t>
    </rPh>
    <phoneticPr fontId="2"/>
  </si>
  <si>
    <t>ハローズ江崎店</t>
    <rPh sb="4" eb="6">
      <t>エザキ</t>
    </rPh>
    <rPh sb="6" eb="7">
      <t>テン</t>
    </rPh>
    <phoneticPr fontId="2"/>
  </si>
  <si>
    <t>ジュンテンドー高屋店　</t>
    <rPh sb="7" eb="9">
      <t>タカヤ</t>
    </rPh>
    <rPh sb="9" eb="10">
      <t>テン</t>
    </rPh>
    <phoneticPr fontId="2"/>
  </si>
  <si>
    <t>富士屋ホテル仙石ゴルフクラブ</t>
    <rPh sb="0" eb="2">
      <t>フジ</t>
    </rPh>
    <rPh sb="2" eb="3">
      <t>ヤ</t>
    </rPh>
    <rPh sb="6" eb="8">
      <t>センセキ</t>
    </rPh>
    <phoneticPr fontId="2"/>
  </si>
  <si>
    <t>ハピッシュ金川新店</t>
    <rPh sb="5" eb="7">
      <t>カナガワ</t>
    </rPh>
    <rPh sb="7" eb="9">
      <t>シンテン</t>
    </rPh>
    <phoneticPr fontId="2"/>
  </si>
  <si>
    <t>ハローズ西大寺店</t>
    <rPh sb="4" eb="7">
      <t>サイダイジ</t>
    </rPh>
    <rPh sb="7" eb="8">
      <t>テン</t>
    </rPh>
    <phoneticPr fontId="2"/>
  </si>
  <si>
    <t>上越高田ショッピングモール</t>
    <rPh sb="0" eb="2">
      <t>ジョウエツ</t>
    </rPh>
    <rPh sb="2" eb="4">
      <t>タカダ</t>
    </rPh>
    <phoneticPr fontId="2"/>
  </si>
  <si>
    <t>建設地</t>
    <rPh sb="0" eb="3">
      <t>ケンセツチ</t>
    </rPh>
    <phoneticPr fontId="2"/>
  </si>
  <si>
    <t>サン工業工場</t>
    <rPh sb="2" eb="4">
      <t>コウギョウ</t>
    </rPh>
    <rPh sb="4" eb="6">
      <t>コウジョウ</t>
    </rPh>
    <phoneticPr fontId="2"/>
  </si>
  <si>
    <t>JAいずもラピタはまやま店</t>
    <rPh sb="12" eb="13">
      <t>テン</t>
    </rPh>
    <phoneticPr fontId="2"/>
  </si>
  <si>
    <t>ウォンツ西大寺店</t>
    <rPh sb="4" eb="7">
      <t>サイダイジ</t>
    </rPh>
    <rPh sb="7" eb="8">
      <t>テン</t>
    </rPh>
    <phoneticPr fontId="2"/>
  </si>
  <si>
    <t>アイスタ矢野</t>
    <rPh sb="4" eb="6">
      <t>ヤノ</t>
    </rPh>
    <phoneticPr fontId="2"/>
  </si>
  <si>
    <t>ハピッシュ国府市場</t>
    <rPh sb="5" eb="7">
      <t>コクフ</t>
    </rPh>
    <rPh sb="7" eb="9">
      <t>イチバ</t>
    </rPh>
    <phoneticPr fontId="2"/>
  </si>
  <si>
    <t>ハローズ西大寺店 テナント棟</t>
    <rPh sb="4" eb="7">
      <t>サイダイジ</t>
    </rPh>
    <rPh sb="7" eb="8">
      <t>テン</t>
    </rPh>
    <rPh sb="13" eb="14">
      <t>トウ</t>
    </rPh>
    <phoneticPr fontId="2"/>
  </si>
  <si>
    <t>万治モータース工場</t>
    <rPh sb="0" eb="2">
      <t>マンジ</t>
    </rPh>
    <rPh sb="7" eb="9">
      <t>コウジョウ</t>
    </rPh>
    <phoneticPr fontId="2"/>
  </si>
  <si>
    <t>万治モータースショールーム</t>
    <rPh sb="0" eb="2">
      <t>マンジ</t>
    </rPh>
    <phoneticPr fontId="2"/>
  </si>
  <si>
    <t>セブンイレブン宇部中宇部店</t>
    <rPh sb="7" eb="9">
      <t>ウベ</t>
    </rPh>
    <rPh sb="9" eb="10">
      <t>ナカ</t>
    </rPh>
    <rPh sb="10" eb="12">
      <t>ウベ</t>
    </rPh>
    <rPh sb="12" eb="13">
      <t>テン</t>
    </rPh>
    <phoneticPr fontId="2"/>
  </si>
  <si>
    <t>田中種苗 倉庫棟</t>
    <rPh sb="0" eb="2">
      <t>タナカ</t>
    </rPh>
    <rPh sb="2" eb="4">
      <t>シュビョウ</t>
    </rPh>
    <rPh sb="5" eb="7">
      <t>ソウコ</t>
    </rPh>
    <rPh sb="7" eb="8">
      <t>トウ</t>
    </rPh>
    <phoneticPr fontId="2"/>
  </si>
  <si>
    <t>田中種苗 事務所棟</t>
    <rPh sb="0" eb="2">
      <t>タナカ</t>
    </rPh>
    <rPh sb="2" eb="4">
      <t>シュビョウ</t>
    </rPh>
    <rPh sb="5" eb="7">
      <t>ジム</t>
    </rPh>
    <rPh sb="7" eb="8">
      <t>ショ</t>
    </rPh>
    <rPh sb="8" eb="9">
      <t>トウ</t>
    </rPh>
    <phoneticPr fontId="2"/>
  </si>
  <si>
    <t>広島醤油</t>
    <rPh sb="0" eb="2">
      <t>ヒロシマ</t>
    </rPh>
    <rPh sb="2" eb="4">
      <t>ショウユ</t>
    </rPh>
    <phoneticPr fontId="2"/>
  </si>
  <si>
    <t>ファミリーマート彦根大藪店</t>
    <rPh sb="8" eb="10">
      <t>ヒコネ</t>
    </rPh>
    <rPh sb="10" eb="12">
      <t>オオヤブ</t>
    </rPh>
    <rPh sb="12" eb="13">
      <t>テン</t>
    </rPh>
    <phoneticPr fontId="2"/>
  </si>
  <si>
    <t>ジュンテンドー岡山神崎店</t>
    <rPh sb="7" eb="9">
      <t>オカヤマ</t>
    </rPh>
    <rPh sb="9" eb="11">
      <t>カンザキ</t>
    </rPh>
    <rPh sb="11" eb="12">
      <t>テン</t>
    </rPh>
    <phoneticPr fontId="2"/>
  </si>
  <si>
    <t>ドラッグストア</t>
    <phoneticPr fontId="2"/>
  </si>
  <si>
    <t>工場</t>
    <rPh sb="0" eb="2">
      <t>コウジョウ</t>
    </rPh>
    <phoneticPr fontId="2"/>
  </si>
  <si>
    <t>飲食店</t>
    <rPh sb="0" eb="2">
      <t>インショク</t>
    </rPh>
    <rPh sb="2" eb="3">
      <t>テン</t>
    </rPh>
    <phoneticPr fontId="2"/>
  </si>
  <si>
    <t>倉庫</t>
    <rPh sb="0" eb="2">
      <t>ソウコ</t>
    </rPh>
    <phoneticPr fontId="2"/>
  </si>
  <si>
    <t>倉庫　</t>
    <rPh sb="0" eb="2">
      <t>ソウコ</t>
    </rPh>
    <phoneticPr fontId="2"/>
  </si>
  <si>
    <t>事務所</t>
    <rPh sb="0" eb="2">
      <t>ジム</t>
    </rPh>
    <rPh sb="2" eb="3">
      <t>ショ</t>
    </rPh>
    <phoneticPr fontId="2"/>
  </si>
  <si>
    <t>コスモス薬品西大寺</t>
    <rPh sb="4" eb="6">
      <t>ヤクヒン</t>
    </rPh>
    <rPh sb="6" eb="9">
      <t>サイダイジ</t>
    </rPh>
    <phoneticPr fontId="2"/>
  </si>
  <si>
    <t>バロー浜松有玉</t>
    <rPh sb="3" eb="5">
      <t>ハママツ</t>
    </rPh>
    <rPh sb="5" eb="6">
      <t>アリ</t>
    </rPh>
    <rPh sb="6" eb="7">
      <t>タマ</t>
    </rPh>
    <phoneticPr fontId="2"/>
  </si>
  <si>
    <t>デイリーヤマザキ大東</t>
    <rPh sb="8" eb="10">
      <t>ダイトウ</t>
    </rPh>
    <phoneticPr fontId="2"/>
  </si>
  <si>
    <t>ハローズ十日市</t>
    <rPh sb="4" eb="6">
      <t>トオカ</t>
    </rPh>
    <rPh sb="6" eb="7">
      <t>イチ</t>
    </rPh>
    <phoneticPr fontId="2"/>
  </si>
  <si>
    <t>ハローズ岡南</t>
    <rPh sb="4" eb="5">
      <t>オカ</t>
    </rPh>
    <rPh sb="5" eb="6">
      <t>ミナミ</t>
    </rPh>
    <phoneticPr fontId="2"/>
  </si>
  <si>
    <t>バロー碧南</t>
    <rPh sb="3" eb="4">
      <t>アオ</t>
    </rPh>
    <rPh sb="4" eb="5">
      <t>ミナミ</t>
    </rPh>
    <phoneticPr fontId="2"/>
  </si>
  <si>
    <t>吹田倉庫</t>
    <rPh sb="0" eb="2">
      <t>スイタ</t>
    </rPh>
    <rPh sb="2" eb="4">
      <t>ソウコ</t>
    </rPh>
    <phoneticPr fontId="2"/>
  </si>
  <si>
    <t>ハローズ花尻</t>
    <rPh sb="4" eb="5">
      <t>ハナ</t>
    </rPh>
    <rPh sb="5" eb="6">
      <t>ジリ</t>
    </rPh>
    <phoneticPr fontId="2"/>
  </si>
  <si>
    <t>ｶｲﾝｽﾞﾓｰﾙ大利根Aｶｲﾝｽﾞ棟</t>
    <rPh sb="8" eb="11">
      <t>オオトネ</t>
    </rPh>
    <rPh sb="17" eb="18">
      <t>トウ</t>
    </rPh>
    <phoneticPr fontId="2"/>
  </si>
  <si>
    <t>あかのれん碧南</t>
    <rPh sb="5" eb="7">
      <t>ヘキナン</t>
    </rPh>
    <phoneticPr fontId="2"/>
  </si>
  <si>
    <t>バロー高浜</t>
    <rPh sb="3" eb="5">
      <t>タカハマ</t>
    </rPh>
    <phoneticPr fontId="2"/>
  </si>
  <si>
    <t>物件名</t>
    <rPh sb="0" eb="2">
      <t>ブッケン</t>
    </rPh>
    <rPh sb="2" eb="3">
      <t>メイ</t>
    </rPh>
    <phoneticPr fontId="2"/>
  </si>
  <si>
    <t>内容</t>
    <rPh sb="0" eb="2">
      <t>ナイヨウ</t>
    </rPh>
    <phoneticPr fontId="2"/>
  </si>
  <si>
    <t>ホームセンター</t>
  </si>
  <si>
    <t>ベイシア電器玉造</t>
    <rPh sb="4" eb="6">
      <t>デンキ</t>
    </rPh>
    <rPh sb="6" eb="8">
      <t>タマツクリ</t>
    </rPh>
    <phoneticPr fontId="2"/>
  </si>
  <si>
    <t>ワンダーグー玉造</t>
    <rPh sb="6" eb="8">
      <t>タマツクリ</t>
    </rPh>
    <phoneticPr fontId="2"/>
  </si>
  <si>
    <t>タチヤ木曽岬</t>
    <rPh sb="3" eb="5">
      <t>キソ</t>
    </rPh>
    <rPh sb="5" eb="6">
      <t>ミサキ</t>
    </rPh>
    <phoneticPr fontId="2"/>
  </si>
  <si>
    <t>ケーズデンキ仙台太白店</t>
    <rPh sb="6" eb="8">
      <t>センダイ</t>
    </rPh>
    <rPh sb="8" eb="9">
      <t>フト</t>
    </rPh>
    <rPh sb="9" eb="10">
      <t>シロ</t>
    </rPh>
    <rPh sb="10" eb="11">
      <t>ミセ</t>
    </rPh>
    <phoneticPr fontId="2"/>
  </si>
  <si>
    <t>ニトリ大崎店</t>
    <rPh sb="3" eb="5">
      <t>オオサキ</t>
    </rPh>
    <rPh sb="5" eb="6">
      <t>ミセ</t>
    </rPh>
    <phoneticPr fontId="2"/>
  </si>
  <si>
    <t>山陽ウェルマート 大門店</t>
  </si>
  <si>
    <t>マックスバリュ 世羅店</t>
  </si>
  <si>
    <t>ユーホー 向島店</t>
  </si>
  <si>
    <t>ユーホー 松永店</t>
  </si>
  <si>
    <t>わたなべ生鮮館 玉野店</t>
  </si>
  <si>
    <t>中田マンション</t>
  </si>
  <si>
    <t>ユーホー 瀬戸店</t>
  </si>
  <si>
    <t>ユーホー 三次店</t>
  </si>
  <si>
    <t>ひまわり・エヴリィ 可部店</t>
  </si>
  <si>
    <t>ひまわり 東深津店</t>
  </si>
  <si>
    <t>ひまわり 中庄店</t>
  </si>
  <si>
    <t>マックハウスプラザ</t>
  </si>
  <si>
    <t>神辺マンション</t>
  </si>
  <si>
    <t>畑本マンション</t>
  </si>
  <si>
    <t>万惣 八本松店</t>
  </si>
  <si>
    <t>ウェルネス 安来店</t>
  </si>
  <si>
    <t>100円ショップ 境港店</t>
  </si>
  <si>
    <t>フレスポ境港 ㈱八光</t>
  </si>
  <si>
    <t>フレスポ境港 大漁丸</t>
  </si>
  <si>
    <t>業務スーパーフレスポ 境港店</t>
  </si>
  <si>
    <t>ユーホー 神辺店</t>
  </si>
  <si>
    <t>ジーベック物流センター</t>
  </si>
  <si>
    <t>梅田駅北倉庫 Ａ棟</t>
  </si>
  <si>
    <t>梅田駅北倉庫 Ｂ棟</t>
  </si>
  <si>
    <t>梅田駅北倉庫 Ｃ棟</t>
  </si>
  <si>
    <t>梅田駅北倉庫 Ｄ棟</t>
  </si>
  <si>
    <t>ドラッグストア</t>
  </si>
  <si>
    <t>物流センター</t>
  </si>
  <si>
    <t>コンビニエンスストア</t>
  </si>
  <si>
    <t>OKAMOTO　VIETNAM　FACTORY</t>
  </si>
  <si>
    <t>施工時期</t>
    <rPh sb="0" eb="2">
      <t>セコウ</t>
    </rPh>
    <rPh sb="2" eb="4">
      <t>ジキ</t>
    </rPh>
    <phoneticPr fontId="2"/>
  </si>
  <si>
    <t>ニトリ秋田大仙店</t>
    <rPh sb="3" eb="5">
      <t>アキタ</t>
    </rPh>
    <rPh sb="5" eb="7">
      <t>ダイセン</t>
    </rPh>
    <rPh sb="7" eb="8">
      <t>ミセ</t>
    </rPh>
    <phoneticPr fontId="2"/>
  </si>
  <si>
    <t>百済駅コンテナ検修</t>
  </si>
  <si>
    <t>ジュンテンドー中庄</t>
  </si>
  <si>
    <t>ニトリ木更津店</t>
    <rPh sb="3" eb="6">
      <t>キサラヅ</t>
    </rPh>
    <rPh sb="6" eb="7">
      <t>テン</t>
    </rPh>
    <phoneticPr fontId="2"/>
  </si>
  <si>
    <t>3階建</t>
    <rPh sb="1" eb="2">
      <t>カイ</t>
    </rPh>
    <rPh sb="2" eb="3">
      <t>タ</t>
    </rPh>
    <phoneticPr fontId="2"/>
  </si>
  <si>
    <t>ニトリ上越店</t>
    <rPh sb="3" eb="5">
      <t>ジョウエツ</t>
    </rPh>
    <rPh sb="5" eb="6">
      <t>テン</t>
    </rPh>
    <phoneticPr fontId="2"/>
  </si>
  <si>
    <t>2階建</t>
    <rPh sb="1" eb="2">
      <t>カイ</t>
    </rPh>
    <rPh sb="2" eb="3">
      <t>タ</t>
    </rPh>
    <phoneticPr fontId="2"/>
  </si>
  <si>
    <t>平屋建</t>
    <phoneticPr fontId="2"/>
  </si>
  <si>
    <t>新山口乗務員センター　詰所</t>
    <rPh sb="0" eb="1">
      <t>シン</t>
    </rPh>
    <rPh sb="1" eb="3">
      <t>ヤマグチ</t>
    </rPh>
    <rPh sb="3" eb="6">
      <t>ジョウムイン</t>
    </rPh>
    <rPh sb="11" eb="13">
      <t>ツメショ</t>
    </rPh>
    <phoneticPr fontId="2"/>
  </si>
  <si>
    <t>新山口乗務員センター　事務所</t>
    <rPh sb="0" eb="1">
      <t>シン</t>
    </rPh>
    <rPh sb="1" eb="3">
      <t>ヤマグチ</t>
    </rPh>
    <rPh sb="3" eb="6">
      <t>ジョウムイン</t>
    </rPh>
    <rPh sb="11" eb="13">
      <t>ジム</t>
    </rPh>
    <rPh sb="13" eb="14">
      <t>ショ</t>
    </rPh>
    <phoneticPr fontId="2"/>
  </si>
  <si>
    <t>バロー堀越店</t>
    <rPh sb="3" eb="5">
      <t>ホリコシ</t>
    </rPh>
    <rPh sb="5" eb="6">
      <t>テン</t>
    </rPh>
    <phoneticPr fontId="2"/>
  </si>
  <si>
    <t>JRBハイツ矢賀</t>
    <rPh sb="6" eb="8">
      <t>ヤガ</t>
    </rPh>
    <phoneticPr fontId="2"/>
  </si>
  <si>
    <t>3階建</t>
    <rPh sb="1" eb="3">
      <t>カイダ</t>
    </rPh>
    <phoneticPr fontId="2"/>
  </si>
  <si>
    <t>RC造</t>
    <rPh sb="2" eb="3">
      <t>ゾウ</t>
    </rPh>
    <phoneticPr fontId="2"/>
  </si>
  <si>
    <t>オリンピック西尾久店</t>
    <rPh sb="6" eb="7">
      <t>ニシ</t>
    </rPh>
    <rPh sb="7" eb="9">
      <t>オク</t>
    </rPh>
    <rPh sb="9" eb="10">
      <t>ミセ</t>
    </rPh>
    <phoneticPr fontId="2"/>
  </si>
  <si>
    <t>東武運輸㈱上越倉庫　一般倉庫棟　</t>
    <rPh sb="0" eb="2">
      <t>トウブ</t>
    </rPh>
    <rPh sb="2" eb="4">
      <t>ウンユ</t>
    </rPh>
    <rPh sb="5" eb="7">
      <t>ジョウエツ</t>
    </rPh>
    <rPh sb="7" eb="9">
      <t>ソウコ</t>
    </rPh>
    <rPh sb="10" eb="12">
      <t>イッパン</t>
    </rPh>
    <rPh sb="12" eb="14">
      <t>ソウコ</t>
    </rPh>
    <rPh sb="14" eb="15">
      <t>トウ</t>
    </rPh>
    <phoneticPr fontId="2"/>
  </si>
  <si>
    <t>東武運輸㈱上越倉庫　テント倉庫棟</t>
    <rPh sb="0" eb="2">
      <t>トウブ</t>
    </rPh>
    <rPh sb="2" eb="4">
      <t>ウンユ</t>
    </rPh>
    <rPh sb="5" eb="7">
      <t>ジョウエツ</t>
    </rPh>
    <rPh sb="7" eb="9">
      <t>ソウコ</t>
    </rPh>
    <rPh sb="13" eb="15">
      <t>ソウコ</t>
    </rPh>
    <rPh sb="15" eb="16">
      <t>トウ</t>
    </rPh>
    <phoneticPr fontId="2"/>
  </si>
  <si>
    <t>あかのれん東海名和店</t>
    <rPh sb="5" eb="6">
      <t>ヒガシ</t>
    </rPh>
    <rPh sb="6" eb="7">
      <t>ウミ</t>
    </rPh>
    <rPh sb="7" eb="8">
      <t>ナ</t>
    </rPh>
    <rPh sb="8" eb="9">
      <t>ワ</t>
    </rPh>
    <rPh sb="9" eb="10">
      <t>テン</t>
    </rPh>
    <phoneticPr fontId="2"/>
  </si>
  <si>
    <t>ケーズデンキ本巣店</t>
    <rPh sb="6" eb="8">
      <t>モトス</t>
    </rPh>
    <rPh sb="8" eb="9">
      <t>テン</t>
    </rPh>
    <phoneticPr fontId="2"/>
  </si>
  <si>
    <t>ファミリーマートＪＲ和田岬</t>
    <rPh sb="10" eb="13">
      <t>ワダミサキ</t>
    </rPh>
    <phoneticPr fontId="2"/>
  </si>
  <si>
    <t>バロー静波店</t>
    <rPh sb="3" eb="4">
      <t>シズ</t>
    </rPh>
    <rPh sb="4" eb="5">
      <t>ナミ</t>
    </rPh>
    <rPh sb="5" eb="6">
      <t>テン</t>
    </rPh>
    <phoneticPr fontId="2"/>
  </si>
  <si>
    <t>イズミヤ広陵店</t>
    <rPh sb="4" eb="6">
      <t>コウリョウ</t>
    </rPh>
    <rPh sb="6" eb="7">
      <t>テン</t>
    </rPh>
    <phoneticPr fontId="2"/>
  </si>
  <si>
    <t>2階建</t>
    <rPh sb="1" eb="3">
      <t>カイダ</t>
    </rPh>
    <phoneticPr fontId="2"/>
  </si>
  <si>
    <t>共立クリニック</t>
    <rPh sb="0" eb="2">
      <t>キョウリツ</t>
    </rPh>
    <phoneticPr fontId="2"/>
  </si>
  <si>
    <t>河内永和店舗開発</t>
    <rPh sb="0" eb="2">
      <t>コウチ</t>
    </rPh>
    <rPh sb="2" eb="4">
      <t>エイワ</t>
    </rPh>
    <rPh sb="4" eb="6">
      <t>テンポ</t>
    </rPh>
    <rPh sb="6" eb="8">
      <t>カイハツ</t>
    </rPh>
    <phoneticPr fontId="2"/>
  </si>
  <si>
    <t>ウエルシア薬局　川口峯店</t>
    <rPh sb="5" eb="7">
      <t>ヤッキョク</t>
    </rPh>
    <rPh sb="8" eb="10">
      <t>カワグチ</t>
    </rPh>
    <rPh sb="10" eb="11">
      <t>ミネ</t>
    </rPh>
    <rPh sb="11" eb="12">
      <t>テン</t>
    </rPh>
    <phoneticPr fontId="2"/>
  </si>
  <si>
    <t>バロー名和店</t>
    <rPh sb="3" eb="4">
      <t>ナ</t>
    </rPh>
    <rPh sb="4" eb="5">
      <t>ワ</t>
    </rPh>
    <rPh sb="5" eb="6">
      <t>テン</t>
    </rPh>
    <phoneticPr fontId="2"/>
  </si>
  <si>
    <t>長居駅　店舗</t>
    <rPh sb="0" eb="2">
      <t>ナガイ</t>
    </rPh>
    <rPh sb="2" eb="3">
      <t>エキ</t>
    </rPh>
    <rPh sb="4" eb="6">
      <t>テンポ</t>
    </rPh>
    <phoneticPr fontId="2"/>
  </si>
  <si>
    <t>ウエルシア薬局　松本高宮西店</t>
    <rPh sb="5" eb="7">
      <t>ヤッキョク</t>
    </rPh>
    <rPh sb="8" eb="10">
      <t>マツモト</t>
    </rPh>
    <rPh sb="10" eb="12">
      <t>タカミヤ</t>
    </rPh>
    <rPh sb="12" eb="13">
      <t>ニシ</t>
    </rPh>
    <rPh sb="13" eb="14">
      <t>テン</t>
    </rPh>
    <phoneticPr fontId="2"/>
  </si>
  <si>
    <t>ウエルシア山武成東店</t>
    <rPh sb="5" eb="7">
      <t>サンブ</t>
    </rPh>
    <rPh sb="7" eb="8">
      <t>ナ</t>
    </rPh>
    <rPh sb="8" eb="9">
      <t>ヒガシ</t>
    </rPh>
    <rPh sb="9" eb="10">
      <t>テン</t>
    </rPh>
    <phoneticPr fontId="2"/>
  </si>
  <si>
    <t>バロー上田秋和店</t>
    <rPh sb="3" eb="5">
      <t>ウエダ</t>
    </rPh>
    <rPh sb="5" eb="7">
      <t>アキワ</t>
    </rPh>
    <rPh sb="7" eb="8">
      <t>テン</t>
    </rPh>
    <phoneticPr fontId="2"/>
  </si>
  <si>
    <t>ウエルシア東川口店</t>
    <rPh sb="5" eb="8">
      <t>ヒガシカワグチ</t>
    </rPh>
    <rPh sb="8" eb="9">
      <t>テン</t>
    </rPh>
    <phoneticPr fontId="2"/>
  </si>
  <si>
    <t>ナルス上越IC</t>
    <rPh sb="3" eb="5">
      <t>ジョウエツ</t>
    </rPh>
    <phoneticPr fontId="2"/>
  </si>
  <si>
    <t>寺島薬局　下妻田下店</t>
    <rPh sb="0" eb="2">
      <t>テラシマ</t>
    </rPh>
    <rPh sb="2" eb="4">
      <t>ヤッキョク</t>
    </rPh>
    <rPh sb="5" eb="6">
      <t>シタ</t>
    </rPh>
    <rPh sb="6" eb="7">
      <t>ツマ</t>
    </rPh>
    <rPh sb="7" eb="8">
      <t>タ</t>
    </rPh>
    <rPh sb="8" eb="9">
      <t>シタ</t>
    </rPh>
    <rPh sb="9" eb="10">
      <t>テン</t>
    </rPh>
    <phoneticPr fontId="2"/>
  </si>
  <si>
    <t>ニトリ仙台新港店</t>
    <rPh sb="3" eb="5">
      <t>センダイ</t>
    </rPh>
    <rPh sb="5" eb="7">
      <t>シンコウ</t>
    </rPh>
    <rPh sb="7" eb="8">
      <t>テン</t>
    </rPh>
    <phoneticPr fontId="2"/>
  </si>
  <si>
    <t>ホームセンター</t>
    <phoneticPr fontId="2"/>
  </si>
  <si>
    <t>エンチョー豊橋</t>
    <rPh sb="5" eb="7">
      <t>トヨハシ</t>
    </rPh>
    <phoneticPr fontId="2"/>
  </si>
  <si>
    <t>家電量販店</t>
    <rPh sb="0" eb="2">
      <t>カデン</t>
    </rPh>
    <rPh sb="2" eb="5">
      <t>リョウハンテン</t>
    </rPh>
    <phoneticPr fontId="4"/>
  </si>
  <si>
    <t>家電量販店</t>
    <rPh sb="0" eb="2">
      <t>カデン</t>
    </rPh>
    <rPh sb="2" eb="5">
      <t>リョウハンテン</t>
    </rPh>
    <phoneticPr fontId="2"/>
  </si>
  <si>
    <t>カインズ宇都宮</t>
    <rPh sb="4" eb="7">
      <t>ウツノミヤ</t>
    </rPh>
    <phoneticPr fontId="2"/>
  </si>
  <si>
    <t>ウエルシア土気</t>
    <rPh sb="5" eb="7">
      <t>トケ</t>
    </rPh>
    <phoneticPr fontId="2"/>
  </si>
  <si>
    <t>寺島薬局土浦田中</t>
    <rPh sb="0" eb="2">
      <t>テラシマ</t>
    </rPh>
    <rPh sb="2" eb="4">
      <t>ヤッキョク</t>
    </rPh>
    <rPh sb="4" eb="6">
      <t>ツチウラ</t>
    </rPh>
    <rPh sb="6" eb="8">
      <t>タナカ</t>
    </rPh>
    <phoneticPr fontId="4"/>
  </si>
  <si>
    <t>ウエルシア八千代大和田</t>
    <rPh sb="5" eb="8">
      <t>ヤチヨ</t>
    </rPh>
    <rPh sb="8" eb="11">
      <t>オオワダ</t>
    </rPh>
    <phoneticPr fontId="2"/>
  </si>
  <si>
    <t>コープ大野辻</t>
    <rPh sb="3" eb="5">
      <t>オオノ</t>
    </rPh>
    <rPh sb="5" eb="6">
      <t>ツジ</t>
    </rPh>
    <phoneticPr fontId="2"/>
  </si>
  <si>
    <t>S造</t>
    <rPh sb="1" eb="2">
      <t>ゾウ</t>
    </rPh>
    <phoneticPr fontId="2"/>
  </si>
  <si>
    <t>倉庫</t>
    <rPh sb="0" eb="2">
      <t>ソウコ</t>
    </rPh>
    <phoneticPr fontId="4"/>
  </si>
  <si>
    <t>秋田物流倉庫</t>
    <rPh sb="0" eb="2">
      <t>アキタ</t>
    </rPh>
    <rPh sb="2" eb="4">
      <t>ブツリュウ</t>
    </rPh>
    <rPh sb="4" eb="6">
      <t>ソウコ</t>
    </rPh>
    <phoneticPr fontId="4"/>
  </si>
  <si>
    <t>ジュンテンドー熊野店</t>
    <rPh sb="7" eb="9">
      <t>クマノ</t>
    </rPh>
    <rPh sb="9" eb="10">
      <t>テン</t>
    </rPh>
    <phoneticPr fontId="2"/>
  </si>
  <si>
    <t>ひまわり第一保育園</t>
    <rPh sb="4" eb="6">
      <t>ダイイチ</t>
    </rPh>
    <rPh sb="6" eb="9">
      <t>ホイクエン</t>
    </rPh>
    <phoneticPr fontId="4"/>
  </si>
  <si>
    <t>鳩山鉄工</t>
    <rPh sb="0" eb="2">
      <t>ハトヤマ</t>
    </rPh>
    <rPh sb="2" eb="4">
      <t>テッコウ</t>
    </rPh>
    <phoneticPr fontId="4"/>
  </si>
  <si>
    <t>習志野配送センター（ネクスコ）</t>
    <rPh sb="0" eb="3">
      <t>ナラシノ</t>
    </rPh>
    <rPh sb="3" eb="5">
      <t>ハイソウ</t>
    </rPh>
    <phoneticPr fontId="2"/>
  </si>
  <si>
    <t>ZAGZAG高松春日店</t>
    <rPh sb="6" eb="8">
      <t>タカマツ</t>
    </rPh>
    <rPh sb="8" eb="11">
      <t>カスガテン</t>
    </rPh>
    <phoneticPr fontId="2"/>
  </si>
  <si>
    <t>俊徳道駅高架下</t>
    <rPh sb="0" eb="1">
      <t>シュン</t>
    </rPh>
    <rPh sb="1" eb="2">
      <t>トク</t>
    </rPh>
    <rPh sb="2" eb="3">
      <t>ミチ</t>
    </rPh>
    <rPh sb="3" eb="4">
      <t>エキ</t>
    </rPh>
    <rPh sb="4" eb="7">
      <t>コウカシタ</t>
    </rPh>
    <phoneticPr fontId="2"/>
  </si>
  <si>
    <t>いちやまマート諏訪店</t>
    <rPh sb="7" eb="10">
      <t>スワテン</t>
    </rPh>
    <phoneticPr fontId="2"/>
  </si>
  <si>
    <t>ウエルシア薬局甲府富竹店</t>
    <rPh sb="5" eb="7">
      <t>ヤッキョク</t>
    </rPh>
    <rPh sb="7" eb="9">
      <t>コウフ</t>
    </rPh>
    <rPh sb="9" eb="10">
      <t>トミ</t>
    </rPh>
    <rPh sb="10" eb="11">
      <t>タケ</t>
    </rPh>
    <rPh sb="11" eb="12">
      <t>テン</t>
    </rPh>
    <phoneticPr fontId="2"/>
  </si>
  <si>
    <t>スギヤマ自動車㈱テスター場</t>
    <rPh sb="4" eb="7">
      <t>ジドウシャ</t>
    </rPh>
    <rPh sb="12" eb="13">
      <t>ジョウ</t>
    </rPh>
    <phoneticPr fontId="2"/>
  </si>
  <si>
    <t>西遠丸百農業協同組合事務所</t>
    <rPh sb="0" eb="1">
      <t>ニシ</t>
    </rPh>
    <rPh sb="1" eb="2">
      <t>トオ</t>
    </rPh>
    <rPh sb="2" eb="3">
      <t>マル</t>
    </rPh>
    <rPh sb="3" eb="4">
      <t>ヒャク</t>
    </rPh>
    <rPh sb="4" eb="6">
      <t>ノウギョウ</t>
    </rPh>
    <rPh sb="6" eb="8">
      <t>キョウドウ</t>
    </rPh>
    <rPh sb="8" eb="10">
      <t>クミアイ</t>
    </rPh>
    <rPh sb="10" eb="12">
      <t>ジム</t>
    </rPh>
    <rPh sb="12" eb="13">
      <t>ショ</t>
    </rPh>
    <phoneticPr fontId="2"/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</si>
  <si>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2"/>
  </si>
  <si>
    <t>ウエルシア薬局我孫子若松店</t>
    <rPh sb="5" eb="7">
      <t>ヤッキョク</t>
    </rPh>
    <rPh sb="7" eb="10">
      <t>アビコ</t>
    </rPh>
    <rPh sb="10" eb="13">
      <t>ワカマツテン</t>
    </rPh>
    <phoneticPr fontId="2"/>
  </si>
  <si>
    <t>ケーズデンキ幸手</t>
    <rPh sb="6" eb="7">
      <t>サチ</t>
    </rPh>
    <rPh sb="7" eb="8">
      <t>テ</t>
    </rPh>
    <phoneticPr fontId="2"/>
  </si>
  <si>
    <t>とりせん太田新井店</t>
    <rPh sb="4" eb="6">
      <t>オオタ</t>
    </rPh>
    <rPh sb="6" eb="9">
      <t>アライテン</t>
    </rPh>
    <phoneticPr fontId="2"/>
  </si>
  <si>
    <t>家電量販店</t>
    <rPh sb="0" eb="1">
      <t>カ</t>
    </rPh>
    <rPh sb="1" eb="2">
      <t>デン</t>
    </rPh>
    <rPh sb="2" eb="5">
      <t>リョウハンテン</t>
    </rPh>
    <phoneticPr fontId="2"/>
  </si>
  <si>
    <t>南岩国</t>
    <rPh sb="0" eb="1">
      <t>ミナミ</t>
    </rPh>
    <rPh sb="1" eb="3">
      <t>イワクニ</t>
    </rPh>
    <phoneticPr fontId="2"/>
  </si>
  <si>
    <t>ジュンテンドー大崎</t>
    <rPh sb="7" eb="9">
      <t>オオサキ</t>
    </rPh>
    <phoneticPr fontId="2"/>
  </si>
  <si>
    <t>ジュンテンドー廿日市</t>
    <rPh sb="7" eb="10">
      <t>ハツカイチ</t>
    </rPh>
    <phoneticPr fontId="2"/>
  </si>
  <si>
    <t>バロー飯田店</t>
    <rPh sb="3" eb="5">
      <t>イイダ</t>
    </rPh>
    <rPh sb="5" eb="6">
      <t>テン</t>
    </rPh>
    <phoneticPr fontId="2"/>
  </si>
  <si>
    <t>津山インター河辺モール</t>
    <rPh sb="0" eb="2">
      <t>ツヤマ</t>
    </rPh>
    <rPh sb="6" eb="8">
      <t>カワベ</t>
    </rPh>
    <phoneticPr fontId="4"/>
  </si>
  <si>
    <t>洋服の青山　津山インター店</t>
    <rPh sb="0" eb="2">
      <t>ヨウフク</t>
    </rPh>
    <rPh sb="3" eb="5">
      <t>アオヤマ</t>
    </rPh>
    <rPh sb="6" eb="8">
      <t>ツヤマ</t>
    </rPh>
    <rPh sb="12" eb="13">
      <t>テン</t>
    </rPh>
    <phoneticPr fontId="4"/>
  </si>
  <si>
    <t>ウィズ諏訪</t>
    <rPh sb="3" eb="5">
      <t>スワ</t>
    </rPh>
    <phoneticPr fontId="2"/>
  </si>
  <si>
    <t>ドラッグてらしまかすみがうら大和田店</t>
    <rPh sb="14" eb="18">
      <t>オオワダテン</t>
    </rPh>
    <phoneticPr fontId="2"/>
  </si>
  <si>
    <t>諏訪市神宮寺公民館</t>
    <rPh sb="0" eb="3">
      <t>スワシ</t>
    </rPh>
    <rPh sb="3" eb="6">
      <t>ジングウジ</t>
    </rPh>
    <rPh sb="6" eb="9">
      <t>コウミンカン</t>
    </rPh>
    <phoneticPr fontId="2"/>
  </si>
  <si>
    <t>公民館</t>
    <rPh sb="0" eb="3">
      <t>コウミンカン</t>
    </rPh>
    <phoneticPr fontId="2"/>
  </si>
  <si>
    <t>天王南SC</t>
    <rPh sb="0" eb="2">
      <t>テンノウ</t>
    </rPh>
    <rPh sb="2" eb="3">
      <t>ミナミ</t>
    </rPh>
    <phoneticPr fontId="2"/>
  </si>
  <si>
    <t>バロー浜松中島店</t>
    <rPh sb="3" eb="5">
      <t>ハママツ</t>
    </rPh>
    <rPh sb="5" eb="8">
      <t>ナカシマテン</t>
    </rPh>
    <phoneticPr fontId="2"/>
  </si>
  <si>
    <t>東亜紙業㈱　三郷工場</t>
    <rPh sb="0" eb="1">
      <t>ヒガシ</t>
    </rPh>
    <rPh sb="1" eb="2">
      <t>ア</t>
    </rPh>
    <rPh sb="2" eb="3">
      <t>カミ</t>
    </rPh>
    <rPh sb="3" eb="4">
      <t>ギョウ</t>
    </rPh>
    <rPh sb="6" eb="8">
      <t>ミサト</t>
    </rPh>
    <rPh sb="8" eb="10">
      <t>コウジョウ</t>
    </rPh>
    <phoneticPr fontId="2"/>
  </si>
  <si>
    <t>ウエルシア薬局新潟大学前店</t>
    <rPh sb="5" eb="7">
      <t>ヤッキョク</t>
    </rPh>
    <phoneticPr fontId="2"/>
  </si>
  <si>
    <t>ウエルシア薬局つくば研究学園店</t>
    <rPh sb="5" eb="7">
      <t>ヤッキョク</t>
    </rPh>
    <phoneticPr fontId="2"/>
  </si>
  <si>
    <t>ハローズ高松春日店テナント2　棟</t>
    <phoneticPr fontId="2"/>
  </si>
  <si>
    <t>平屋建</t>
    <rPh sb="0" eb="2">
      <t>ヒラヤ</t>
    </rPh>
    <rPh sb="2" eb="3">
      <t>タ</t>
    </rPh>
    <phoneticPr fontId="2"/>
  </si>
  <si>
    <t>平屋建</t>
  </si>
  <si>
    <t>本道の街サービスセンター</t>
    <rPh sb="0" eb="2">
      <t>ホンドウ</t>
    </rPh>
    <rPh sb="3" eb="4">
      <t>マチ</t>
    </rPh>
    <phoneticPr fontId="2"/>
  </si>
  <si>
    <t>コープ伊豆センター</t>
    <rPh sb="3" eb="5">
      <t>イズ</t>
    </rPh>
    <phoneticPr fontId="2"/>
  </si>
  <si>
    <t>㈱信ﾅｶ　ﾋﾞｰｴｽ資材置場</t>
    <rPh sb="1" eb="2">
      <t>シン</t>
    </rPh>
    <rPh sb="9" eb="11">
      <t>シザイ</t>
    </rPh>
    <rPh sb="11" eb="13">
      <t>オキバ</t>
    </rPh>
    <phoneticPr fontId="2"/>
  </si>
  <si>
    <t>(株)九州児湯フーズ大分支店</t>
    <rPh sb="1" eb="2">
      <t>カブ</t>
    </rPh>
    <rPh sb="3" eb="5">
      <t>キュウシュウ</t>
    </rPh>
    <rPh sb="5" eb="6">
      <t>ジ</t>
    </rPh>
    <rPh sb="6" eb="7">
      <t>ユ</t>
    </rPh>
    <rPh sb="10" eb="12">
      <t>オオイタ</t>
    </rPh>
    <rPh sb="12" eb="14">
      <t>シテン</t>
    </rPh>
    <phoneticPr fontId="2"/>
  </si>
  <si>
    <t>ユース北日野</t>
    <rPh sb="3" eb="4">
      <t>キタ</t>
    </rPh>
    <rPh sb="4" eb="6">
      <t>ヒノ</t>
    </rPh>
    <phoneticPr fontId="2"/>
  </si>
  <si>
    <t>住宅</t>
    <rPh sb="0" eb="2">
      <t>ジュウタク</t>
    </rPh>
    <phoneticPr fontId="2"/>
  </si>
  <si>
    <t>S造</t>
    <phoneticPr fontId="2"/>
  </si>
  <si>
    <t>2階建</t>
    <phoneticPr fontId="2"/>
  </si>
  <si>
    <t>新加古川ATC機器室</t>
    <rPh sb="0" eb="1">
      <t>シン</t>
    </rPh>
    <rPh sb="1" eb="4">
      <t>カコガワ</t>
    </rPh>
    <rPh sb="7" eb="9">
      <t>キキ</t>
    </rPh>
    <rPh sb="9" eb="10">
      <t>シツ</t>
    </rPh>
    <phoneticPr fontId="2"/>
  </si>
  <si>
    <t>ご縁横丁</t>
    <rPh sb="1" eb="2">
      <t>エン</t>
    </rPh>
    <rPh sb="2" eb="4">
      <t>ヨコチョウ</t>
    </rPh>
    <phoneticPr fontId="2"/>
  </si>
  <si>
    <t>マックスバリュ竹の塚店</t>
    <rPh sb="7" eb="8">
      <t>タケ</t>
    </rPh>
    <rPh sb="9" eb="10">
      <t>ツカ</t>
    </rPh>
    <rPh sb="10" eb="11">
      <t>テン</t>
    </rPh>
    <phoneticPr fontId="2"/>
  </si>
  <si>
    <t>カインズホーム佐倉店</t>
    <rPh sb="7" eb="10">
      <t>サクラテン</t>
    </rPh>
    <phoneticPr fontId="2"/>
  </si>
  <si>
    <t>ドラッグセイムス高知宝永店</t>
    <rPh sb="8" eb="10">
      <t>コウチ</t>
    </rPh>
    <rPh sb="10" eb="12">
      <t>ホウエイ</t>
    </rPh>
    <rPh sb="12" eb="13">
      <t>テン</t>
    </rPh>
    <phoneticPr fontId="2"/>
  </si>
  <si>
    <t>ZAGZAG乙島店　</t>
    <rPh sb="6" eb="7">
      <t>オツ</t>
    </rPh>
    <rPh sb="7" eb="8">
      <t>シマ</t>
    </rPh>
    <rPh sb="8" eb="9">
      <t>テン</t>
    </rPh>
    <phoneticPr fontId="2"/>
  </si>
  <si>
    <t>ｶｲﾝｽﾞﾓｰﾙ大利根Dｵｰﾄｱｰﾙｽﾞ棟</t>
    <rPh sb="20" eb="21">
      <t>トウ</t>
    </rPh>
    <phoneticPr fontId="2"/>
  </si>
  <si>
    <t>ｶｲﾝｽﾞﾓｰﾙ大利根Cﾍﾞｲｼｱ電器棟</t>
    <rPh sb="17" eb="19">
      <t>デンキ</t>
    </rPh>
    <rPh sb="19" eb="20">
      <t>トウ</t>
    </rPh>
    <phoneticPr fontId="2"/>
  </si>
  <si>
    <t>ｶｲﾝｽﾞﾓｰﾙ大利根Bﾍﾞｲｼｱ棟</t>
    <rPh sb="17" eb="18">
      <t>トウ</t>
    </rPh>
    <phoneticPr fontId="2"/>
  </si>
  <si>
    <t>カインズホーム半田店</t>
    <rPh sb="7" eb="9">
      <t>ハンダ</t>
    </rPh>
    <rPh sb="9" eb="10">
      <t>テン</t>
    </rPh>
    <phoneticPr fontId="2"/>
  </si>
  <si>
    <t>大越マテックス三郷事業所</t>
    <rPh sb="0" eb="2">
      <t>オオコシ</t>
    </rPh>
    <rPh sb="7" eb="9">
      <t>ミサト</t>
    </rPh>
    <rPh sb="9" eb="12">
      <t>ジギョウショ</t>
    </rPh>
    <phoneticPr fontId="2"/>
  </si>
  <si>
    <t>望月工業　佐賀工場</t>
    <rPh sb="0" eb="2">
      <t>モチヅキ</t>
    </rPh>
    <rPh sb="2" eb="4">
      <t>コウギョウ</t>
    </rPh>
    <rPh sb="5" eb="7">
      <t>サガ</t>
    </rPh>
    <rPh sb="7" eb="9">
      <t>コウジョウ</t>
    </rPh>
    <phoneticPr fontId="2"/>
  </si>
  <si>
    <t>ドラッグセイムス春日部店</t>
    <rPh sb="8" eb="12">
      <t>カスカベテン</t>
    </rPh>
    <phoneticPr fontId="2"/>
  </si>
  <si>
    <t>三重三菱自動車販売桑名江場店ショールーム</t>
    <rPh sb="0" eb="2">
      <t>ミエ</t>
    </rPh>
    <rPh sb="2" eb="4">
      <t>ミツビシ</t>
    </rPh>
    <rPh sb="4" eb="7">
      <t>ジドウシャ</t>
    </rPh>
    <rPh sb="7" eb="9">
      <t>ハンバイ</t>
    </rPh>
    <rPh sb="9" eb="11">
      <t>クワナ</t>
    </rPh>
    <rPh sb="11" eb="12">
      <t>エ</t>
    </rPh>
    <rPh sb="12" eb="13">
      <t>ジョウ</t>
    </rPh>
    <rPh sb="13" eb="14">
      <t>テン</t>
    </rPh>
    <phoneticPr fontId="2"/>
  </si>
  <si>
    <t>2階建</t>
    <rPh sb="1" eb="3">
      <t>ガイダ</t>
    </rPh>
    <phoneticPr fontId="2"/>
  </si>
  <si>
    <t>豚舎　（排水処理舎）</t>
    <rPh sb="4" eb="6">
      <t>ハイスイ</t>
    </rPh>
    <rPh sb="6" eb="8">
      <t>ショリ</t>
    </rPh>
    <rPh sb="8" eb="9">
      <t>シャ</t>
    </rPh>
    <phoneticPr fontId="2"/>
  </si>
  <si>
    <t>イエローハット広面店南館</t>
    <rPh sb="7" eb="8">
      <t>ヒロ</t>
    </rPh>
    <rPh sb="8" eb="9">
      <t>オモテ</t>
    </rPh>
    <rPh sb="9" eb="10">
      <t>テン</t>
    </rPh>
    <rPh sb="10" eb="11">
      <t>ミナミ</t>
    </rPh>
    <rPh sb="11" eb="12">
      <t>カン</t>
    </rPh>
    <phoneticPr fontId="2"/>
  </si>
  <si>
    <t>亀山様店舗（クリエイト寒川）</t>
    <rPh sb="0" eb="3">
      <t>カメヤマサマ</t>
    </rPh>
    <rPh sb="3" eb="5">
      <t>テンポ</t>
    </rPh>
    <rPh sb="11" eb="13">
      <t>サムカワ</t>
    </rPh>
    <phoneticPr fontId="2"/>
  </si>
  <si>
    <t>オーロラホール南浦和</t>
    <rPh sb="7" eb="8">
      <t>ミナミ</t>
    </rPh>
    <rPh sb="8" eb="10">
      <t>ウラワ</t>
    </rPh>
    <phoneticPr fontId="2"/>
  </si>
  <si>
    <t>あさの冷蔵庫</t>
    <rPh sb="3" eb="6">
      <t>レイゾウコ</t>
    </rPh>
    <phoneticPr fontId="2"/>
  </si>
  <si>
    <t>佐藤鋼材　第二工場</t>
    <rPh sb="0" eb="2">
      <t>サトウ</t>
    </rPh>
    <rPh sb="2" eb="4">
      <t>コウザイ</t>
    </rPh>
    <rPh sb="5" eb="7">
      <t>ダイニ</t>
    </rPh>
    <rPh sb="7" eb="9">
      <t>コウジョウ</t>
    </rPh>
    <phoneticPr fontId="2"/>
  </si>
  <si>
    <t>ヤマザワ新松見店</t>
    <rPh sb="4" eb="5">
      <t>シン</t>
    </rPh>
    <rPh sb="5" eb="7">
      <t>マツミ</t>
    </rPh>
    <rPh sb="7" eb="8">
      <t>テン</t>
    </rPh>
    <phoneticPr fontId="2"/>
  </si>
  <si>
    <t>ヤマザワ川西店</t>
    <rPh sb="4" eb="6">
      <t>カワニシ</t>
    </rPh>
    <rPh sb="6" eb="7">
      <t>テン</t>
    </rPh>
    <phoneticPr fontId="2"/>
  </si>
  <si>
    <t>ウェルネス出雲ドーム北店</t>
    <rPh sb="5" eb="7">
      <t>イズモ</t>
    </rPh>
    <rPh sb="10" eb="12">
      <t>キタテン</t>
    </rPh>
    <phoneticPr fontId="2"/>
  </si>
  <si>
    <t>リョービ㈱東工場金型工場</t>
    <rPh sb="5" eb="6">
      <t>ヒガシ</t>
    </rPh>
    <rPh sb="6" eb="8">
      <t>コウジョウ</t>
    </rPh>
    <rPh sb="8" eb="10">
      <t>カナガタ</t>
    </rPh>
    <rPh sb="10" eb="12">
      <t>コウジョウ</t>
    </rPh>
    <phoneticPr fontId="2"/>
  </si>
  <si>
    <t>宮城ダイハツ㈱気仙沼店</t>
    <rPh sb="0" eb="2">
      <t>ミヤギ</t>
    </rPh>
    <rPh sb="7" eb="10">
      <t>ケセンヌマ</t>
    </rPh>
    <rPh sb="10" eb="11">
      <t>テン</t>
    </rPh>
    <phoneticPr fontId="2"/>
  </si>
  <si>
    <t>ウィンク倉庫</t>
    <rPh sb="4" eb="6">
      <t>ソウコ</t>
    </rPh>
    <phoneticPr fontId="4"/>
  </si>
  <si>
    <t>北川精機工場</t>
    <rPh sb="0" eb="2">
      <t>キタガワ</t>
    </rPh>
    <rPh sb="2" eb="4">
      <t>セイキ</t>
    </rPh>
    <rPh sb="4" eb="6">
      <t>コウジョウ</t>
    </rPh>
    <phoneticPr fontId="4"/>
  </si>
  <si>
    <t>ウエルシア君津西坂田</t>
    <rPh sb="5" eb="7">
      <t>キミツ</t>
    </rPh>
    <rPh sb="7" eb="8">
      <t>ニシ</t>
    </rPh>
    <rPh sb="8" eb="10">
      <t>サカタ</t>
    </rPh>
    <phoneticPr fontId="4"/>
  </si>
  <si>
    <t>ロジネットサポート藤枝</t>
    <rPh sb="9" eb="11">
      <t>フジエダ</t>
    </rPh>
    <phoneticPr fontId="4"/>
  </si>
  <si>
    <t>流山老人ホーム</t>
    <rPh sb="0" eb="2">
      <t>ナガレヤマ</t>
    </rPh>
    <rPh sb="2" eb="4">
      <t>ロウジン</t>
    </rPh>
    <phoneticPr fontId="2"/>
  </si>
  <si>
    <t>キタセキ酒田SS</t>
    <rPh sb="4" eb="6">
      <t>サカタ</t>
    </rPh>
    <phoneticPr fontId="2"/>
  </si>
  <si>
    <t>七十七銀行内脇支店</t>
    <rPh sb="0" eb="3">
      <t>７７</t>
    </rPh>
    <rPh sb="3" eb="5">
      <t>ギンコウ</t>
    </rPh>
    <rPh sb="5" eb="6">
      <t>ウチ</t>
    </rPh>
    <rPh sb="6" eb="7">
      <t>ワキ</t>
    </rPh>
    <rPh sb="7" eb="9">
      <t>シテン</t>
    </rPh>
    <phoneticPr fontId="2"/>
  </si>
  <si>
    <t>ニシムラ鶴岡店</t>
    <rPh sb="4" eb="6">
      <t>ツルオカ</t>
    </rPh>
    <rPh sb="6" eb="7">
      <t>テン</t>
    </rPh>
    <phoneticPr fontId="2"/>
  </si>
  <si>
    <t>ドラッグセイムス安芸矢ノ丸店</t>
    <rPh sb="8" eb="10">
      <t>アキ</t>
    </rPh>
    <rPh sb="10" eb="11">
      <t>ヤ</t>
    </rPh>
    <rPh sb="12" eb="13">
      <t>マル</t>
    </rPh>
    <rPh sb="13" eb="14">
      <t>テン</t>
    </rPh>
    <phoneticPr fontId="2"/>
  </si>
  <si>
    <t>ひまわり第二保育園</t>
    <rPh sb="5" eb="6">
      <t>ニ</t>
    </rPh>
    <phoneticPr fontId="2"/>
  </si>
  <si>
    <t>マルハン橿原店</t>
    <rPh sb="4" eb="6">
      <t>カシハラ</t>
    </rPh>
    <rPh sb="6" eb="7">
      <t>テン</t>
    </rPh>
    <phoneticPr fontId="2"/>
  </si>
  <si>
    <t>マルハン宮崎店</t>
    <rPh sb="4" eb="6">
      <t>ミヤザキ</t>
    </rPh>
    <rPh sb="6" eb="7">
      <t>テン</t>
    </rPh>
    <phoneticPr fontId="2"/>
  </si>
  <si>
    <t>スーパーベルクス七光台店</t>
    <rPh sb="8" eb="11">
      <t>ナナコウダイ</t>
    </rPh>
    <rPh sb="11" eb="12">
      <t>テン</t>
    </rPh>
    <phoneticPr fontId="2"/>
  </si>
  <si>
    <t>浦和すみれ保育園</t>
    <rPh sb="0" eb="2">
      <t>ウラワ</t>
    </rPh>
    <rPh sb="5" eb="8">
      <t>ホイクエン</t>
    </rPh>
    <phoneticPr fontId="2"/>
  </si>
  <si>
    <t>山陰一畑クッキング</t>
    <rPh sb="0" eb="2">
      <t>サンイン</t>
    </rPh>
    <rPh sb="2" eb="3">
      <t>イチ</t>
    </rPh>
    <rPh sb="3" eb="4">
      <t>ハタケ</t>
    </rPh>
    <phoneticPr fontId="2"/>
  </si>
  <si>
    <t>西長柄マンション</t>
    <rPh sb="0" eb="1">
      <t>ニシ</t>
    </rPh>
    <rPh sb="1" eb="3">
      <t>ナガラ</t>
    </rPh>
    <phoneticPr fontId="2"/>
  </si>
  <si>
    <t>浪速区塩草店店舗（マックスバリュ）</t>
    <rPh sb="0" eb="3">
      <t>ナニワク</t>
    </rPh>
    <rPh sb="3" eb="5">
      <t>シオクサ</t>
    </rPh>
    <rPh sb="5" eb="6">
      <t>テン</t>
    </rPh>
    <rPh sb="6" eb="8">
      <t>テンポ</t>
    </rPh>
    <phoneticPr fontId="2"/>
  </si>
  <si>
    <t>木造</t>
    <rPh sb="0" eb="2">
      <t>モクゾウ</t>
    </rPh>
    <phoneticPr fontId="2"/>
  </si>
  <si>
    <t>2階建</t>
    <rPh sb="1" eb="3">
      <t>カイダテ</t>
    </rPh>
    <phoneticPr fontId="2"/>
  </si>
  <si>
    <t>S造</t>
  </si>
  <si>
    <t>2階建</t>
  </si>
  <si>
    <t>特老ひまわり園</t>
    <rPh sb="0" eb="1">
      <t>トク</t>
    </rPh>
    <rPh sb="1" eb="2">
      <t>ロウ</t>
    </rPh>
    <rPh sb="6" eb="7">
      <t>エン</t>
    </rPh>
    <phoneticPr fontId="4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</si>
  <si>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2"/>
  </si>
  <si>
    <t>バロー鏡島店</t>
    <rPh sb="3" eb="4">
      <t>カガミ</t>
    </rPh>
    <rPh sb="4" eb="5">
      <t>シマ</t>
    </rPh>
    <rPh sb="5" eb="6">
      <t>テン</t>
    </rPh>
    <phoneticPr fontId="2"/>
  </si>
  <si>
    <t>治田の里</t>
    <rPh sb="0" eb="2">
      <t>ハルタ</t>
    </rPh>
    <rPh sb="3" eb="4">
      <t>サト</t>
    </rPh>
    <phoneticPr fontId="2"/>
  </si>
  <si>
    <t>スギコ産業倉庫</t>
    <rPh sb="3" eb="5">
      <t>サンギョウ</t>
    </rPh>
    <rPh sb="5" eb="7">
      <t>ソウコ</t>
    </rPh>
    <phoneticPr fontId="2"/>
  </si>
  <si>
    <t>ヤマザワ古川北貸店舗</t>
    <rPh sb="4" eb="6">
      <t>フルカワ</t>
    </rPh>
    <rPh sb="6" eb="7">
      <t>キタ</t>
    </rPh>
    <rPh sb="7" eb="8">
      <t>カシ</t>
    </rPh>
    <rPh sb="8" eb="10">
      <t>テンポ</t>
    </rPh>
    <phoneticPr fontId="2"/>
  </si>
  <si>
    <t>バロー浜松中野店</t>
    <rPh sb="3" eb="5">
      <t>ハママツ</t>
    </rPh>
    <rPh sb="5" eb="7">
      <t>ナカノ</t>
    </rPh>
    <rPh sb="7" eb="8">
      <t>テン</t>
    </rPh>
    <phoneticPr fontId="2"/>
  </si>
  <si>
    <t>業務スーパー磐田店</t>
    <rPh sb="0" eb="2">
      <t>ギョウム</t>
    </rPh>
    <rPh sb="6" eb="9">
      <t>イワタテン</t>
    </rPh>
    <phoneticPr fontId="2"/>
  </si>
  <si>
    <t>バロー焼津石津店</t>
    <rPh sb="3" eb="5">
      <t>ヤイヅ</t>
    </rPh>
    <rPh sb="5" eb="6">
      <t>イシ</t>
    </rPh>
    <rPh sb="6" eb="7">
      <t>ツ</t>
    </rPh>
    <rPh sb="7" eb="8">
      <t>テン</t>
    </rPh>
    <phoneticPr fontId="2"/>
  </si>
  <si>
    <t>ZAGZAG福山山手店</t>
    <rPh sb="6" eb="8">
      <t>フクヤマ</t>
    </rPh>
    <rPh sb="8" eb="10">
      <t>ヤマテ</t>
    </rPh>
    <rPh sb="10" eb="11">
      <t>テン</t>
    </rPh>
    <phoneticPr fontId="2"/>
  </si>
  <si>
    <t>竹原信号機</t>
    <rPh sb="0" eb="2">
      <t>タケハラ</t>
    </rPh>
    <rPh sb="2" eb="5">
      <t>シンゴウキ</t>
    </rPh>
    <phoneticPr fontId="2"/>
  </si>
  <si>
    <t>ジュンテンドー深溝店</t>
    <rPh sb="7" eb="8">
      <t>フカ</t>
    </rPh>
    <rPh sb="8" eb="9">
      <t>ミゾ</t>
    </rPh>
    <rPh sb="9" eb="10">
      <t>ミセ</t>
    </rPh>
    <phoneticPr fontId="2"/>
  </si>
  <si>
    <t>バロー大津ショッピングセンター</t>
    <rPh sb="3" eb="5">
      <t>オオツ</t>
    </rPh>
    <phoneticPr fontId="2"/>
  </si>
  <si>
    <t>セリア古川</t>
    <rPh sb="3" eb="5">
      <t>フルカワ</t>
    </rPh>
    <phoneticPr fontId="2"/>
  </si>
  <si>
    <t>3階建</t>
  </si>
  <si>
    <t>目黒本町鈴木邸</t>
    <rPh sb="0" eb="2">
      <t>メグロ</t>
    </rPh>
    <rPh sb="2" eb="4">
      <t>ホンマチ</t>
    </rPh>
    <rPh sb="4" eb="6">
      <t>スズキ</t>
    </rPh>
    <rPh sb="6" eb="7">
      <t>テイ</t>
    </rPh>
    <phoneticPr fontId="2"/>
  </si>
  <si>
    <t>3階建</t>
    <phoneticPr fontId="2"/>
  </si>
  <si>
    <t>社会福祉法人健伸会　なないろ保育園</t>
    <rPh sb="0" eb="2">
      <t>シャカイ</t>
    </rPh>
    <rPh sb="2" eb="4">
      <t>フクシ</t>
    </rPh>
    <rPh sb="4" eb="6">
      <t>ホウジン</t>
    </rPh>
    <rPh sb="6" eb="8">
      <t>タケノブ</t>
    </rPh>
    <rPh sb="8" eb="9">
      <t>カイ</t>
    </rPh>
    <rPh sb="14" eb="17">
      <t>ホイクエン</t>
    </rPh>
    <phoneticPr fontId="2"/>
  </si>
  <si>
    <t>中部薬品北区中切店</t>
    <rPh sb="0" eb="2">
      <t>チュウブ</t>
    </rPh>
    <rPh sb="2" eb="4">
      <t>ヤクヒン</t>
    </rPh>
    <rPh sb="4" eb="6">
      <t>キタク</t>
    </rPh>
    <rPh sb="6" eb="7">
      <t>ナカ</t>
    </rPh>
    <rPh sb="7" eb="8">
      <t>キリ</t>
    </rPh>
    <rPh sb="8" eb="9">
      <t>テン</t>
    </rPh>
    <phoneticPr fontId="2"/>
  </si>
  <si>
    <t>ドラックヤマザワ旭新町　増築</t>
    <rPh sb="8" eb="9">
      <t>アサヒ</t>
    </rPh>
    <rPh sb="9" eb="11">
      <t>シンマチ</t>
    </rPh>
    <rPh sb="12" eb="14">
      <t>ゾウチク</t>
    </rPh>
    <phoneticPr fontId="2"/>
  </si>
  <si>
    <t>温浴施設</t>
    <rPh sb="0" eb="2">
      <t>オンヨク</t>
    </rPh>
    <rPh sb="2" eb="4">
      <t>シセツ</t>
    </rPh>
    <phoneticPr fontId="2"/>
  </si>
  <si>
    <t>ユニバース青柳店</t>
    <rPh sb="7" eb="8">
      <t>テン</t>
    </rPh>
    <phoneticPr fontId="2"/>
  </si>
  <si>
    <t>ベリー藤里</t>
    <rPh sb="3" eb="5">
      <t>フジサト</t>
    </rPh>
    <phoneticPr fontId="4"/>
  </si>
  <si>
    <t>エンチョー駒越</t>
    <rPh sb="5" eb="6">
      <t>コマ</t>
    </rPh>
    <rPh sb="6" eb="7">
      <t>コ</t>
    </rPh>
    <phoneticPr fontId="4"/>
  </si>
  <si>
    <t>クレストホール印田</t>
    <rPh sb="7" eb="9">
      <t>インダ</t>
    </rPh>
    <phoneticPr fontId="4"/>
  </si>
  <si>
    <t>三洋堂当知店</t>
    <rPh sb="0" eb="2">
      <t>サンヨウ</t>
    </rPh>
    <rPh sb="2" eb="3">
      <t>ドウ</t>
    </rPh>
    <rPh sb="3" eb="5">
      <t>トウチ</t>
    </rPh>
    <rPh sb="5" eb="6">
      <t>テン</t>
    </rPh>
    <phoneticPr fontId="4"/>
  </si>
  <si>
    <t>ベトナム</t>
    <phoneticPr fontId="2"/>
  </si>
  <si>
    <t>-</t>
    <phoneticPr fontId="2"/>
  </si>
  <si>
    <t>コンビニエンスストア</t>
    <phoneticPr fontId="2"/>
  </si>
  <si>
    <t>ホームセンター</t>
    <phoneticPr fontId="4"/>
  </si>
  <si>
    <t>ドラッグストア</t>
    <phoneticPr fontId="4"/>
  </si>
  <si>
    <t>ドラッグクトア</t>
    <phoneticPr fontId="2"/>
  </si>
  <si>
    <t>吹田(信）鉄道倉庫</t>
    <phoneticPr fontId="2"/>
  </si>
  <si>
    <t>中央技術研修センター　第2研修棟　</t>
    <phoneticPr fontId="2"/>
  </si>
  <si>
    <t>柿崎セレモニーホールへいあん</t>
    <phoneticPr fontId="2"/>
  </si>
  <si>
    <t>ハローズ西条飯岡ﾃﾅﾝﾄ１棟店</t>
    <phoneticPr fontId="2"/>
  </si>
  <si>
    <t>ケーズデンキ鷹巣店</t>
    <phoneticPr fontId="2"/>
  </si>
  <si>
    <t>家電量販店</t>
    <phoneticPr fontId="2"/>
  </si>
  <si>
    <t>ヤマザワ古川北店</t>
    <phoneticPr fontId="2"/>
  </si>
  <si>
    <t>マックスバリュ江戸川区松原店</t>
    <phoneticPr fontId="2"/>
  </si>
  <si>
    <t>ゴルフ倶楽部大樹・大府　増築</t>
    <phoneticPr fontId="2"/>
  </si>
  <si>
    <t>SHIMA SEIKI FACTORY AMENITY</t>
    <phoneticPr fontId="2"/>
  </si>
  <si>
    <t>バロー坂本店</t>
    <phoneticPr fontId="2"/>
  </si>
  <si>
    <t xml:space="preserve">えんとく培養センター廃培地リサイクル施設 </t>
    <phoneticPr fontId="2"/>
  </si>
  <si>
    <t>ＪＡめぐみの可児地域通所介護施設　</t>
    <phoneticPr fontId="2"/>
  </si>
  <si>
    <t>中部薬品大垣東店</t>
    <phoneticPr fontId="2"/>
  </si>
  <si>
    <t>(有)松屋電機社屋</t>
    <phoneticPr fontId="2"/>
  </si>
  <si>
    <t>大阪大学(医)自走式立体駐車場</t>
    <phoneticPr fontId="2"/>
  </si>
  <si>
    <t>新香登ATC機器室</t>
    <phoneticPr fontId="2"/>
  </si>
  <si>
    <t>新庄ATC機器室</t>
    <phoneticPr fontId="2"/>
  </si>
  <si>
    <t>下条マンション4丁目マンション　</t>
    <phoneticPr fontId="2"/>
  </si>
  <si>
    <t>ジュンテンドー大柿店</t>
    <phoneticPr fontId="2"/>
  </si>
  <si>
    <t>ルネサンス野田</t>
    <phoneticPr fontId="2"/>
  </si>
  <si>
    <t>バロー東起店　</t>
    <phoneticPr fontId="2"/>
  </si>
  <si>
    <t>あかのれん各務原</t>
    <phoneticPr fontId="2"/>
  </si>
  <si>
    <t>カインズホーム高坂店　</t>
    <phoneticPr fontId="2"/>
  </si>
  <si>
    <t>岐阜瑞穂店舗（ドンキホーテ）</t>
    <phoneticPr fontId="2"/>
  </si>
  <si>
    <t>バロー掛川成滝店　</t>
    <phoneticPr fontId="2"/>
  </si>
  <si>
    <t>インドアゴルフサロン</t>
    <phoneticPr fontId="2"/>
  </si>
  <si>
    <t>ガソリンスタンド</t>
    <phoneticPr fontId="2"/>
  </si>
  <si>
    <t>サンドラッグ鏡島店</t>
    <phoneticPr fontId="2"/>
  </si>
  <si>
    <t>アクティブ三郷中間処理場</t>
    <phoneticPr fontId="2"/>
  </si>
  <si>
    <t>新日鉄寮駐車場</t>
    <phoneticPr fontId="2"/>
  </si>
  <si>
    <t>勝山様ぶなしめじ生産施設</t>
    <phoneticPr fontId="2"/>
  </si>
  <si>
    <t>七福の湯　習志野店</t>
    <phoneticPr fontId="2"/>
  </si>
  <si>
    <t>弘前店舗（ドンキホーテ）</t>
    <phoneticPr fontId="2"/>
  </si>
  <si>
    <t>ナイス飯島店</t>
    <rPh sb="5" eb="6">
      <t>テン</t>
    </rPh>
    <phoneticPr fontId="2"/>
  </si>
  <si>
    <t>バロー津藤方店</t>
    <phoneticPr fontId="2"/>
  </si>
  <si>
    <t>マルハン上小田井</t>
    <phoneticPr fontId="2"/>
  </si>
  <si>
    <t>カインズホーム浦和美園店</t>
    <rPh sb="11" eb="12">
      <t>テン</t>
    </rPh>
    <phoneticPr fontId="2"/>
  </si>
  <si>
    <t>北九州若松ホール</t>
    <phoneticPr fontId="2"/>
  </si>
  <si>
    <t>JA山口大島　小松支所</t>
    <phoneticPr fontId="2"/>
  </si>
  <si>
    <t>フォレストモール富士河口湖A棟</t>
    <rPh sb="8" eb="10">
      <t>フジ</t>
    </rPh>
    <rPh sb="10" eb="13">
      <t>カワグチコ</t>
    </rPh>
    <rPh sb="14" eb="15">
      <t>トウ</t>
    </rPh>
    <phoneticPr fontId="4"/>
  </si>
  <si>
    <t>フォレストモール富士河口湖B棟</t>
    <rPh sb="8" eb="10">
      <t>フジ</t>
    </rPh>
    <rPh sb="10" eb="13">
      <t>カワグチコ</t>
    </rPh>
    <rPh sb="14" eb="15">
      <t>トウ</t>
    </rPh>
    <phoneticPr fontId="4"/>
  </si>
  <si>
    <t>フォレストモール富士河口湖C棟</t>
    <rPh sb="8" eb="10">
      <t>フジ</t>
    </rPh>
    <rPh sb="10" eb="13">
      <t>カワグチコ</t>
    </rPh>
    <rPh sb="14" eb="15">
      <t>トウ</t>
    </rPh>
    <phoneticPr fontId="4"/>
  </si>
  <si>
    <t>フォレストモール富士河口湖D棟</t>
    <rPh sb="8" eb="10">
      <t>フジ</t>
    </rPh>
    <rPh sb="10" eb="13">
      <t>カワグチコ</t>
    </rPh>
    <rPh sb="14" eb="15">
      <t>トウ</t>
    </rPh>
    <phoneticPr fontId="4"/>
  </si>
  <si>
    <t>洋服の青山　松井山手店</t>
    <rPh sb="0" eb="2">
      <t>ヨウフク</t>
    </rPh>
    <rPh sb="3" eb="5">
      <t>アオヤマ</t>
    </rPh>
    <rPh sb="6" eb="8">
      <t>マツイ</t>
    </rPh>
    <rPh sb="8" eb="10">
      <t>ヤマテ</t>
    </rPh>
    <rPh sb="10" eb="11">
      <t>テン</t>
    </rPh>
    <phoneticPr fontId="2"/>
  </si>
  <si>
    <t>カメラの北村　松井山手店</t>
    <rPh sb="4" eb="6">
      <t>キタムラ</t>
    </rPh>
    <rPh sb="7" eb="9">
      <t>マツイ</t>
    </rPh>
    <rPh sb="9" eb="11">
      <t>ヤマテ</t>
    </rPh>
    <rPh sb="11" eb="12">
      <t>テン</t>
    </rPh>
    <phoneticPr fontId="2"/>
  </si>
  <si>
    <t>カミタケモータース　店舗棟　</t>
    <phoneticPr fontId="2"/>
  </si>
  <si>
    <t>カミタケモータース　工場棟</t>
    <rPh sb="10" eb="12">
      <t>コウジョウ</t>
    </rPh>
    <rPh sb="12" eb="13">
      <t>トウ</t>
    </rPh>
    <phoneticPr fontId="2"/>
  </si>
  <si>
    <t>バロー各務原店中央店スーパー棟</t>
    <rPh sb="14" eb="15">
      <t>トウ</t>
    </rPh>
    <phoneticPr fontId="2"/>
  </si>
  <si>
    <t>バロー各務原店中央店ホームセンター棟</t>
    <rPh sb="17" eb="18">
      <t>トウ</t>
    </rPh>
    <phoneticPr fontId="2"/>
  </si>
  <si>
    <t>バロー焼津小土店　スーパー棟</t>
    <rPh sb="7" eb="8">
      <t>テン</t>
    </rPh>
    <rPh sb="13" eb="14">
      <t>トウ</t>
    </rPh>
    <phoneticPr fontId="2"/>
  </si>
  <si>
    <t>バロー焼津小土店　　事務所棟</t>
    <rPh sb="10" eb="12">
      <t>ジム</t>
    </rPh>
    <rPh sb="12" eb="13">
      <t>ショ</t>
    </rPh>
    <rPh sb="13" eb="14">
      <t>トウ</t>
    </rPh>
    <phoneticPr fontId="2"/>
  </si>
  <si>
    <t>スーパービバホーム岩槻店　本棟</t>
    <rPh sb="13" eb="14">
      <t>ホン</t>
    </rPh>
    <rPh sb="14" eb="15">
      <t>トウ</t>
    </rPh>
    <phoneticPr fontId="2"/>
  </si>
  <si>
    <t>スーパービバホーム岩槻店　パーゴラ棟</t>
    <rPh sb="17" eb="18">
      <t>トウ</t>
    </rPh>
    <phoneticPr fontId="2"/>
  </si>
  <si>
    <t>スーパービバホーム岩槻店　駐車場1</t>
    <rPh sb="13" eb="16">
      <t>チュウシャジョウ</t>
    </rPh>
    <phoneticPr fontId="2"/>
  </si>
  <si>
    <t>スーパービバホーム岩槻店　駐車場2</t>
    <rPh sb="13" eb="16">
      <t>チュウシャジョウ</t>
    </rPh>
    <phoneticPr fontId="2"/>
  </si>
  <si>
    <t>駐車場</t>
    <rPh sb="0" eb="3">
      <t>チュウシャジョウ</t>
    </rPh>
    <phoneticPr fontId="2"/>
  </si>
  <si>
    <t>沖縄ブライダルプラン　本館・別館</t>
    <rPh sb="0" eb="2">
      <t>オキナワ</t>
    </rPh>
    <rPh sb="11" eb="13">
      <t>ホンカン</t>
    </rPh>
    <rPh sb="14" eb="16">
      <t>ベッカン</t>
    </rPh>
    <phoneticPr fontId="2"/>
  </si>
  <si>
    <t>沖縄ブライダルプラン　駐車場棟</t>
    <rPh sb="0" eb="2">
      <t>オキナワ</t>
    </rPh>
    <rPh sb="11" eb="14">
      <t>チュウシャジョウ</t>
    </rPh>
    <rPh sb="14" eb="15">
      <t>トウ</t>
    </rPh>
    <phoneticPr fontId="2"/>
  </si>
  <si>
    <t>ＪＡ東西しらかわ矢吹総合支店　購買店舗</t>
    <rPh sb="2" eb="4">
      <t>トウザイ</t>
    </rPh>
    <rPh sb="8" eb="10">
      <t>ヤブキ</t>
    </rPh>
    <rPh sb="10" eb="12">
      <t>ソウゴウ</t>
    </rPh>
    <rPh sb="12" eb="14">
      <t>シテン</t>
    </rPh>
    <rPh sb="15" eb="17">
      <t>コウバイ</t>
    </rPh>
    <rPh sb="17" eb="19">
      <t>テンポ</t>
    </rPh>
    <phoneticPr fontId="2"/>
  </si>
  <si>
    <t>ＪＡ東西しらかわ矢吹総合支店　支店事務祖</t>
    <rPh sb="15" eb="17">
      <t>シテン</t>
    </rPh>
    <rPh sb="17" eb="19">
      <t>ジム</t>
    </rPh>
    <rPh sb="19" eb="20">
      <t>ソ</t>
    </rPh>
    <phoneticPr fontId="2"/>
  </si>
  <si>
    <t>ＪＡ東西しらかわ矢吹総合支店　低温倉庫</t>
    <rPh sb="15" eb="17">
      <t>テイオン</t>
    </rPh>
    <rPh sb="17" eb="19">
      <t>ソウコ</t>
    </rPh>
    <phoneticPr fontId="2"/>
  </si>
  <si>
    <t>させぼ5番街　5街区店舗</t>
    <rPh sb="4" eb="6">
      <t>バンガイ</t>
    </rPh>
    <rPh sb="8" eb="10">
      <t>ガイク</t>
    </rPh>
    <rPh sb="10" eb="12">
      <t>テンポ</t>
    </rPh>
    <phoneticPr fontId="2"/>
  </si>
  <si>
    <t>岩本工業株式会社 新工場 倉庫棟</t>
    <rPh sb="0" eb="2">
      <t>イワモト</t>
    </rPh>
    <rPh sb="2" eb="4">
      <t>コウギョウ</t>
    </rPh>
    <rPh sb="4" eb="8">
      <t>カブシキガイシャ</t>
    </rPh>
    <rPh sb="9" eb="12">
      <t>シンコウジョウ</t>
    </rPh>
    <rPh sb="13" eb="15">
      <t>ソウコ</t>
    </rPh>
    <rPh sb="15" eb="16">
      <t>トウ</t>
    </rPh>
    <phoneticPr fontId="2"/>
  </si>
  <si>
    <t>させぼ5番街　5街区駐車場</t>
    <rPh sb="10" eb="13">
      <t>チュウシャジョウ</t>
    </rPh>
    <phoneticPr fontId="2"/>
  </si>
  <si>
    <t>させぼ5番街　6街区店舗</t>
    <rPh sb="10" eb="12">
      <t>テンポ</t>
    </rPh>
    <phoneticPr fontId="2"/>
  </si>
  <si>
    <t>させぼ5番街　7街区店舗・集会場</t>
    <rPh sb="13" eb="16">
      <t>シュウカイジョウ</t>
    </rPh>
    <phoneticPr fontId="2"/>
  </si>
  <si>
    <t>諏訪2丁目駐車場　A棟</t>
    <rPh sb="0" eb="2">
      <t>スワ</t>
    </rPh>
    <rPh sb="3" eb="5">
      <t>チョウメ</t>
    </rPh>
    <rPh sb="5" eb="8">
      <t>チュウシャジョウ</t>
    </rPh>
    <rPh sb="10" eb="11">
      <t>トウ</t>
    </rPh>
    <phoneticPr fontId="2"/>
  </si>
  <si>
    <t>諏訪2丁目駐車場　B棟</t>
    <phoneticPr fontId="2"/>
  </si>
  <si>
    <t>諏訪2丁目駐車場　C棟</t>
    <phoneticPr fontId="2"/>
  </si>
  <si>
    <t>新三田PCB保管庫</t>
    <phoneticPr fontId="2"/>
  </si>
  <si>
    <t>バロー豊川店</t>
    <rPh sb="3" eb="6">
      <t>トヨカワテン</t>
    </rPh>
    <phoneticPr fontId="4"/>
  </si>
  <si>
    <t>市川市田尻商業施設（ヤオコー）</t>
    <rPh sb="0" eb="3">
      <t>イチカワシ</t>
    </rPh>
    <rPh sb="3" eb="5">
      <t>タジリ</t>
    </rPh>
    <rPh sb="5" eb="7">
      <t>ショウギョウ</t>
    </rPh>
    <rPh sb="7" eb="9">
      <t>シセツ</t>
    </rPh>
    <phoneticPr fontId="4"/>
  </si>
  <si>
    <t>ハローズ高松春日店</t>
    <rPh sb="4" eb="6">
      <t>タカマツ</t>
    </rPh>
    <rPh sb="6" eb="9">
      <t>カスガテン</t>
    </rPh>
    <phoneticPr fontId="4"/>
  </si>
  <si>
    <t>ハローズ高松春日店（テナント棟）</t>
    <rPh sb="4" eb="6">
      <t>タカマツ</t>
    </rPh>
    <rPh sb="6" eb="9">
      <t>カスガテン</t>
    </rPh>
    <rPh sb="14" eb="15">
      <t>ムネ</t>
    </rPh>
    <phoneticPr fontId="4"/>
  </si>
  <si>
    <t>ヤマザワ新宮町店</t>
    <phoneticPr fontId="2"/>
  </si>
  <si>
    <t>厚狭駅信号機器室新設</t>
    <phoneticPr fontId="2"/>
  </si>
  <si>
    <t>中国ジェイアールバス㈱山口支店周防支所</t>
    <phoneticPr fontId="2"/>
  </si>
  <si>
    <t>熊本店舗（ドンキホーテ）</t>
    <rPh sb="0" eb="2">
      <t>クマモト</t>
    </rPh>
    <rPh sb="2" eb="4">
      <t>テンポ</t>
    </rPh>
    <phoneticPr fontId="2"/>
  </si>
  <si>
    <t>中金子公民館</t>
    <rPh sb="0" eb="1">
      <t>ナカ</t>
    </rPh>
    <rPh sb="1" eb="3">
      <t>カネコ</t>
    </rPh>
    <rPh sb="3" eb="6">
      <t>コウミンカン</t>
    </rPh>
    <phoneticPr fontId="2"/>
  </si>
  <si>
    <t>ユース安曇川</t>
    <rPh sb="3" eb="6">
      <t>アドガワ</t>
    </rPh>
    <phoneticPr fontId="2"/>
  </si>
  <si>
    <t>うるま店舗（ドンキホーテ）</t>
    <phoneticPr fontId="2"/>
  </si>
  <si>
    <t>メゾンヴェｰル出雲</t>
    <phoneticPr fontId="2"/>
  </si>
  <si>
    <t>バロー松本笹部店</t>
    <phoneticPr fontId="2"/>
  </si>
  <si>
    <t>フレイン　大分東店</t>
    <phoneticPr fontId="2"/>
  </si>
  <si>
    <t>キリン堂　助任橋店</t>
    <phoneticPr fontId="2"/>
  </si>
  <si>
    <t>原商鳥取支店</t>
    <rPh sb="2" eb="4">
      <t>トットリ</t>
    </rPh>
    <rPh sb="4" eb="6">
      <t>シテン</t>
    </rPh>
    <phoneticPr fontId="2"/>
  </si>
  <si>
    <t>P-ARK竹の塚プロジェク</t>
    <phoneticPr fontId="2"/>
  </si>
  <si>
    <t>イズモホール桜丘</t>
    <phoneticPr fontId="2"/>
  </si>
  <si>
    <t>スーパーベルクス西船橋</t>
    <phoneticPr fontId="2"/>
  </si>
  <si>
    <t>田中内科診療所</t>
    <phoneticPr fontId="2"/>
  </si>
  <si>
    <t>HIひろせスーパーコンボ菊陽</t>
    <phoneticPr fontId="2"/>
  </si>
  <si>
    <t>ツルハドラッグ鶴岡新海町</t>
    <phoneticPr fontId="2"/>
  </si>
  <si>
    <t>SVH春日部</t>
    <phoneticPr fontId="2"/>
  </si>
  <si>
    <t>バロー竜南</t>
    <phoneticPr fontId="2"/>
  </si>
  <si>
    <t>墨田テナント（パシオス棟）</t>
    <phoneticPr fontId="2"/>
  </si>
  <si>
    <t>墨田テナント（ダイソー棟）</t>
    <phoneticPr fontId="2"/>
  </si>
  <si>
    <t>カネキチ阿部源食品工場</t>
    <phoneticPr fontId="2"/>
  </si>
  <si>
    <t>ZAGZAG津山小原店</t>
    <phoneticPr fontId="2"/>
  </si>
  <si>
    <t>八潮市物販店舗</t>
    <phoneticPr fontId="2"/>
  </si>
  <si>
    <t>西松屋赤磐高屋店</t>
    <phoneticPr fontId="2"/>
  </si>
  <si>
    <t>サービス付高齢者向け住宅東津田</t>
    <phoneticPr fontId="2"/>
  </si>
  <si>
    <t>サンタウンプラザ立体駐車場</t>
    <phoneticPr fontId="2"/>
  </si>
  <si>
    <t>吉本内科外科クリニック</t>
    <phoneticPr fontId="2"/>
  </si>
  <si>
    <t>なんじゃ村上越インター店</t>
    <rPh sb="4" eb="5">
      <t>ムラ</t>
    </rPh>
    <rPh sb="5" eb="7">
      <t>ジョウエツ</t>
    </rPh>
    <rPh sb="11" eb="12">
      <t>テン</t>
    </rPh>
    <phoneticPr fontId="2"/>
  </si>
  <si>
    <t>ドラッグトップス上越</t>
    <rPh sb="8" eb="10">
      <t>ジョウエツ</t>
    </rPh>
    <phoneticPr fontId="2"/>
  </si>
  <si>
    <t>マナベインテリアハーツ川西</t>
    <rPh sb="11" eb="13">
      <t>カワニシ</t>
    </rPh>
    <phoneticPr fontId="2"/>
  </si>
  <si>
    <t>バロー大垣東店</t>
    <phoneticPr fontId="2"/>
  </si>
  <si>
    <t>ライフコミュニティパークみさわサービス付高齢者住宅棟</t>
    <phoneticPr fontId="2"/>
  </si>
  <si>
    <t>倉庫</t>
    <phoneticPr fontId="2"/>
  </si>
  <si>
    <t>スズキショールーム鹿の子台</t>
    <phoneticPr fontId="2"/>
  </si>
  <si>
    <t>若草保育園</t>
    <phoneticPr fontId="2"/>
  </si>
  <si>
    <t>工場</t>
    <phoneticPr fontId="2"/>
  </si>
  <si>
    <t>WT+ハイブリット</t>
    <phoneticPr fontId="6"/>
  </si>
  <si>
    <t>12/17</t>
    <phoneticPr fontId="6"/>
  </si>
  <si>
    <t>ＮＨＫラジオ局オイルタンク</t>
    <phoneticPr fontId="6"/>
  </si>
  <si>
    <t>軽井沢72クラブハウス</t>
    <rPh sb="0" eb="3">
      <t>カルイザワ</t>
    </rPh>
    <phoneticPr fontId="6"/>
  </si>
  <si>
    <t>12/18</t>
    <phoneticPr fontId="6"/>
  </si>
  <si>
    <t>積村ビル管理事務所</t>
    <phoneticPr fontId="2"/>
  </si>
  <si>
    <t>佐野製作所工場兼事務所</t>
    <phoneticPr fontId="2"/>
  </si>
  <si>
    <t>仁愛幼育園</t>
    <phoneticPr fontId="2"/>
  </si>
  <si>
    <t>越谷保育園専門学校附属認定こども園</t>
    <phoneticPr fontId="2"/>
  </si>
  <si>
    <t>くぼたクリニック（1期・2期）</t>
    <phoneticPr fontId="2"/>
  </si>
  <si>
    <t>軽井沢PSP　A棟</t>
    <rPh sb="8" eb="9">
      <t>トウ</t>
    </rPh>
    <phoneticPr fontId="2"/>
  </si>
  <si>
    <t>軽井沢PSP　B棟</t>
    <rPh sb="8" eb="9">
      <t>トウ</t>
    </rPh>
    <phoneticPr fontId="2"/>
  </si>
  <si>
    <t>軽井沢PSP　C棟</t>
    <rPh sb="8" eb="9">
      <t>トウ</t>
    </rPh>
    <phoneticPr fontId="2"/>
  </si>
  <si>
    <t>軽井沢PSP　D棟</t>
    <rPh sb="8" eb="9">
      <t>トウ</t>
    </rPh>
    <phoneticPr fontId="2"/>
  </si>
  <si>
    <t>軽井沢PSP　E棟</t>
    <rPh sb="8" eb="9">
      <t>トウ</t>
    </rPh>
    <phoneticPr fontId="2"/>
  </si>
  <si>
    <t>軽井沢PSP　F棟</t>
    <rPh sb="8" eb="9">
      <t>トウ</t>
    </rPh>
    <phoneticPr fontId="2"/>
  </si>
  <si>
    <t>軽井沢PSP　G棟</t>
    <rPh sb="8" eb="9">
      <t>トウ</t>
    </rPh>
    <phoneticPr fontId="2"/>
  </si>
  <si>
    <t>軽井沢PSP　H棟</t>
    <rPh sb="8" eb="9">
      <t>トウ</t>
    </rPh>
    <phoneticPr fontId="2"/>
  </si>
  <si>
    <t>軽井沢PSP　I棟</t>
    <rPh sb="8" eb="9">
      <t>トウ</t>
    </rPh>
    <phoneticPr fontId="2"/>
  </si>
  <si>
    <t>軽井沢PSP　J棟</t>
    <rPh sb="8" eb="9">
      <t>トウ</t>
    </rPh>
    <phoneticPr fontId="2"/>
  </si>
  <si>
    <t>4階建</t>
    <phoneticPr fontId="2"/>
  </si>
  <si>
    <t>事務所</t>
    <phoneticPr fontId="2"/>
  </si>
  <si>
    <t>地下</t>
    <phoneticPr fontId="2"/>
  </si>
  <si>
    <t>タンクピット</t>
    <phoneticPr fontId="2"/>
  </si>
  <si>
    <t>JR新大阪駅1F（大阪駅味の街）</t>
    <phoneticPr fontId="2"/>
  </si>
  <si>
    <t>農事組合法人稲和ファーム穀類乾燥調整施設</t>
    <phoneticPr fontId="2"/>
  </si>
  <si>
    <t>（株）協伸建材興業　新潟営業所</t>
    <rPh sb="1" eb="2">
      <t>カブ</t>
    </rPh>
    <rPh sb="3" eb="5">
      <t>キョウシン</t>
    </rPh>
    <rPh sb="5" eb="7">
      <t>ケンザイ</t>
    </rPh>
    <rPh sb="7" eb="9">
      <t>コウギョウ</t>
    </rPh>
    <rPh sb="10" eb="12">
      <t>ニイガタ</t>
    </rPh>
    <rPh sb="12" eb="15">
      <t>エイギョウショ</t>
    </rPh>
    <phoneticPr fontId="6"/>
  </si>
  <si>
    <t>シートス本社工場</t>
    <rPh sb="4" eb="6">
      <t>ホンシャ</t>
    </rPh>
    <rPh sb="6" eb="8">
      <t>コウジョウ</t>
    </rPh>
    <phoneticPr fontId="2"/>
  </si>
  <si>
    <t>阪急オアシス宝塚中筋店</t>
    <phoneticPr fontId="2"/>
  </si>
  <si>
    <t>三栄商事</t>
    <rPh sb="0" eb="1">
      <t>３</t>
    </rPh>
    <rPh sb="1" eb="2">
      <t>エイ</t>
    </rPh>
    <rPh sb="2" eb="4">
      <t>ショウジ</t>
    </rPh>
    <phoneticPr fontId="2"/>
  </si>
  <si>
    <t>ファミリー大型新店舗</t>
    <rPh sb="5" eb="7">
      <t>オオガタ</t>
    </rPh>
    <rPh sb="7" eb="10">
      <t>シンテンポ</t>
    </rPh>
    <phoneticPr fontId="2"/>
  </si>
  <si>
    <t>大阪運輸</t>
    <rPh sb="0" eb="2">
      <t>オオサカ</t>
    </rPh>
    <rPh sb="2" eb="4">
      <t>ウンユ</t>
    </rPh>
    <phoneticPr fontId="2"/>
  </si>
  <si>
    <t>ＫＯＡ㈱水戸営業所</t>
    <phoneticPr fontId="2"/>
  </si>
  <si>
    <t>Audiりんくうショールーム</t>
    <phoneticPr fontId="2"/>
  </si>
  <si>
    <t>流山老人ホーム　憩いの家</t>
    <rPh sb="8" eb="9">
      <t>イコ</t>
    </rPh>
    <rPh sb="11" eb="12">
      <t>イエ</t>
    </rPh>
    <phoneticPr fontId="2"/>
  </si>
  <si>
    <t>日立物流</t>
    <rPh sb="0" eb="2">
      <t>ヒタチ</t>
    </rPh>
    <rPh sb="2" eb="4">
      <t>ブツリュウ</t>
    </rPh>
    <phoneticPr fontId="2"/>
  </si>
  <si>
    <t>マックスバリュ守口</t>
    <rPh sb="7" eb="9">
      <t>モリグチ</t>
    </rPh>
    <phoneticPr fontId="2"/>
  </si>
  <si>
    <t>六甲アイランド フェラーリ</t>
    <rPh sb="0" eb="2">
      <t>ロッコウ</t>
    </rPh>
    <phoneticPr fontId="2"/>
  </si>
  <si>
    <t>シュテルン広島</t>
    <rPh sb="5" eb="7">
      <t>ヒロシマ</t>
    </rPh>
    <phoneticPr fontId="2"/>
  </si>
  <si>
    <t>花畑団地Ｆ街区商業施設</t>
    <phoneticPr fontId="2"/>
  </si>
  <si>
    <t>イエローハット加美店</t>
    <phoneticPr fontId="2"/>
  </si>
  <si>
    <t>山新　土浦店　</t>
    <rPh sb="0" eb="2">
      <t>ヤマシン</t>
    </rPh>
    <rPh sb="3" eb="6">
      <t>ツチウラテン</t>
    </rPh>
    <phoneticPr fontId="2"/>
  </si>
  <si>
    <t>緑2丁目</t>
    <rPh sb="0" eb="1">
      <t>ミドリ</t>
    </rPh>
    <rPh sb="2" eb="4">
      <t>チョウメ</t>
    </rPh>
    <phoneticPr fontId="2"/>
  </si>
  <si>
    <t>池伝㈱大阪支店</t>
    <rPh sb="0" eb="1">
      <t>イケ</t>
    </rPh>
    <rPh sb="1" eb="2">
      <t>デン</t>
    </rPh>
    <rPh sb="3" eb="5">
      <t>オオサカ</t>
    </rPh>
    <rPh sb="5" eb="7">
      <t>シテン</t>
    </rPh>
    <phoneticPr fontId="2"/>
  </si>
  <si>
    <t>ラ・カーサ天童</t>
    <rPh sb="5" eb="7">
      <t>テンドウ</t>
    </rPh>
    <phoneticPr fontId="2"/>
  </si>
  <si>
    <t>JA葬祭津軽西</t>
    <rPh sb="2" eb="4">
      <t>ソウサイ</t>
    </rPh>
    <rPh sb="4" eb="6">
      <t>ツガル</t>
    </rPh>
    <rPh sb="6" eb="7">
      <t>ニシ</t>
    </rPh>
    <phoneticPr fontId="2"/>
  </si>
  <si>
    <t>バロー伊那</t>
    <rPh sb="3" eb="5">
      <t>イナ</t>
    </rPh>
    <phoneticPr fontId="2"/>
  </si>
  <si>
    <t>老人福祉施設（ユニット型）さくらの里</t>
    <rPh sb="0" eb="2">
      <t>ロウジン</t>
    </rPh>
    <rPh sb="2" eb="4">
      <t>フクシ</t>
    </rPh>
    <rPh sb="4" eb="6">
      <t>シセツ</t>
    </rPh>
    <rPh sb="11" eb="12">
      <t>ガタ</t>
    </rPh>
    <rPh sb="17" eb="18">
      <t>サト</t>
    </rPh>
    <phoneticPr fontId="2"/>
  </si>
  <si>
    <t>大分銀行</t>
    <rPh sb="0" eb="2">
      <t>オオイタ</t>
    </rPh>
    <rPh sb="2" eb="4">
      <t>ギンコウ</t>
    </rPh>
    <phoneticPr fontId="2"/>
  </si>
  <si>
    <t>草加市栄町3丁目</t>
    <rPh sb="0" eb="3">
      <t>ソウカシ</t>
    </rPh>
    <rPh sb="3" eb="5">
      <t>サカエマチ</t>
    </rPh>
    <rPh sb="6" eb="8">
      <t>チョウメ</t>
    </rPh>
    <phoneticPr fontId="2"/>
  </si>
  <si>
    <t>4階建</t>
    <rPh sb="1" eb="2">
      <t>カイ</t>
    </rPh>
    <rPh sb="2" eb="3">
      <t>タ</t>
    </rPh>
    <phoneticPr fontId="2"/>
  </si>
  <si>
    <t>熊山駅信号機室</t>
    <rPh sb="0" eb="2">
      <t>クマヤマ</t>
    </rPh>
    <rPh sb="2" eb="3">
      <t>エキ</t>
    </rPh>
    <rPh sb="3" eb="6">
      <t>シンゴウキ</t>
    </rPh>
    <rPh sb="6" eb="7">
      <t>シツ</t>
    </rPh>
    <phoneticPr fontId="2"/>
  </si>
  <si>
    <t>ドラッグコスモス阿南</t>
    <phoneticPr fontId="2"/>
  </si>
  <si>
    <t>木造</t>
    <phoneticPr fontId="2"/>
  </si>
  <si>
    <t>中部薬品美浜店</t>
    <phoneticPr fontId="2"/>
  </si>
  <si>
    <t>福島公民館</t>
    <phoneticPr fontId="2"/>
  </si>
  <si>
    <t>公民館</t>
    <phoneticPr fontId="2"/>
  </si>
  <si>
    <t>ホンダカーズ斐川　中古車棟</t>
    <phoneticPr fontId="2"/>
  </si>
  <si>
    <t>ワークオフィス滝井</t>
    <phoneticPr fontId="2"/>
  </si>
  <si>
    <t>主婦の店</t>
    <phoneticPr fontId="2"/>
  </si>
  <si>
    <t>宏和工業</t>
    <phoneticPr fontId="2"/>
  </si>
  <si>
    <t>藤久運輸倉庫株式会社・倉庫棟</t>
  </si>
  <si>
    <t>紀の川ボート艇庫</t>
    <phoneticPr fontId="2"/>
  </si>
  <si>
    <t>ダイユーエイト寺内店</t>
    <phoneticPr fontId="2"/>
  </si>
  <si>
    <t>ホンダカーズ斐川　ショールーム棟</t>
    <phoneticPr fontId="2"/>
  </si>
  <si>
    <t>ドラッグセイムス川口天神</t>
    <rPh sb="8" eb="10">
      <t>カワグチ</t>
    </rPh>
    <rPh sb="10" eb="12">
      <t>テンジン</t>
    </rPh>
    <phoneticPr fontId="2"/>
  </si>
  <si>
    <t>ホンダカーズ明舞</t>
    <rPh sb="6" eb="7">
      <t>メイ</t>
    </rPh>
    <rPh sb="7" eb="8">
      <t>マイ</t>
    </rPh>
    <phoneticPr fontId="2"/>
  </si>
  <si>
    <t>イオンビッグ玉城</t>
    <rPh sb="6" eb="8">
      <t>タマキ</t>
    </rPh>
    <phoneticPr fontId="2"/>
  </si>
  <si>
    <t>ミヤカン新工場　工場棟</t>
    <rPh sb="4" eb="7">
      <t>シンコウジョウ</t>
    </rPh>
    <rPh sb="8" eb="10">
      <t>コウジョウ</t>
    </rPh>
    <rPh sb="10" eb="11">
      <t>トウ</t>
    </rPh>
    <phoneticPr fontId="2"/>
  </si>
  <si>
    <t>ミヤカン新工場　機械室棟</t>
    <rPh sb="4" eb="7">
      <t>シンコウジョウ</t>
    </rPh>
    <rPh sb="8" eb="11">
      <t>キカイシツ</t>
    </rPh>
    <rPh sb="11" eb="12">
      <t>トウ</t>
    </rPh>
    <phoneticPr fontId="2"/>
  </si>
  <si>
    <t>ミヤカン新工場　排水処理施設棟</t>
    <rPh sb="4" eb="7">
      <t>シンコウジョウ</t>
    </rPh>
    <rPh sb="8" eb="10">
      <t>ハイスイ</t>
    </rPh>
    <rPh sb="10" eb="12">
      <t>ショリ</t>
    </rPh>
    <rPh sb="12" eb="14">
      <t>シセツ</t>
    </rPh>
    <rPh sb="14" eb="15">
      <t>トウ</t>
    </rPh>
    <phoneticPr fontId="2"/>
  </si>
  <si>
    <t>大剛様新工場</t>
    <rPh sb="0" eb="1">
      <t>ダイ</t>
    </rPh>
    <rPh sb="1" eb="2">
      <t>ツヨシ</t>
    </rPh>
    <rPh sb="2" eb="3">
      <t>サマ</t>
    </rPh>
    <rPh sb="3" eb="6">
      <t>シンコウジョウ</t>
    </rPh>
    <phoneticPr fontId="2"/>
  </si>
  <si>
    <t>庄交SC</t>
    <rPh sb="0" eb="2">
      <t>ショウコウ</t>
    </rPh>
    <phoneticPr fontId="2"/>
  </si>
  <si>
    <t>JSSスイミングスクール</t>
    <phoneticPr fontId="2"/>
  </si>
  <si>
    <t>いちやまマート岡谷</t>
    <rPh sb="7" eb="9">
      <t>オカタニ</t>
    </rPh>
    <phoneticPr fontId="2"/>
  </si>
  <si>
    <t>新鎌ヶ谷駅高架下店舗</t>
    <rPh sb="0" eb="1">
      <t>シン</t>
    </rPh>
    <rPh sb="1" eb="5">
      <t>カマガヤエキ</t>
    </rPh>
    <rPh sb="5" eb="8">
      <t>コウカシタ</t>
    </rPh>
    <rPh sb="8" eb="10">
      <t>テンポ</t>
    </rPh>
    <phoneticPr fontId="2"/>
  </si>
  <si>
    <t>新西宮ATC機器室</t>
    <phoneticPr fontId="2"/>
  </si>
  <si>
    <t>新塚本ATC機器室</t>
    <phoneticPr fontId="2"/>
  </si>
  <si>
    <t>宜野湾店舗（ドンキホーテ）</t>
    <phoneticPr fontId="2"/>
  </si>
  <si>
    <t>ホーマック新広面店</t>
    <phoneticPr fontId="2"/>
  </si>
  <si>
    <t>ハピッシュ新小田中店</t>
    <rPh sb="5" eb="6">
      <t>シン</t>
    </rPh>
    <rPh sb="6" eb="9">
      <t>オダナカ</t>
    </rPh>
    <rPh sb="9" eb="10">
      <t>テン</t>
    </rPh>
    <phoneticPr fontId="2"/>
  </si>
  <si>
    <t>西日本電気テック㈱鳥取MC</t>
    <rPh sb="0" eb="1">
      <t>ニシ</t>
    </rPh>
    <rPh sb="1" eb="3">
      <t>ニホン</t>
    </rPh>
    <rPh sb="3" eb="5">
      <t>デンキ</t>
    </rPh>
    <phoneticPr fontId="2"/>
  </si>
  <si>
    <t>バロー上越門前店　</t>
    <rPh sb="3" eb="5">
      <t>ジョウエツ</t>
    </rPh>
    <rPh sb="5" eb="7">
      <t>モンゼン</t>
    </rPh>
    <rPh sb="7" eb="8">
      <t>テン</t>
    </rPh>
    <phoneticPr fontId="2"/>
  </si>
  <si>
    <t>伊野福祉会ケアハウス</t>
    <phoneticPr fontId="2"/>
  </si>
  <si>
    <t>寺津公民館</t>
    <phoneticPr fontId="2"/>
  </si>
  <si>
    <t>赤レンガ倉庫</t>
    <phoneticPr fontId="2"/>
  </si>
  <si>
    <t>ビーアイケー社屋</t>
    <phoneticPr fontId="2"/>
  </si>
  <si>
    <t>セレモニーホール越谷</t>
    <phoneticPr fontId="2"/>
  </si>
  <si>
    <t>林医院</t>
    <phoneticPr fontId="2"/>
  </si>
  <si>
    <t>カインズホーム船橋南習志野　本館</t>
    <rPh sb="14" eb="16">
      <t>ホンカン</t>
    </rPh>
    <phoneticPr fontId="2"/>
  </si>
  <si>
    <t>カインズホーム船橋南習志野　資材館</t>
    <rPh sb="14" eb="16">
      <t>シザイ</t>
    </rPh>
    <rPh sb="16" eb="17">
      <t>カン</t>
    </rPh>
    <phoneticPr fontId="2"/>
  </si>
  <si>
    <t>富田製薬</t>
    <rPh sb="0" eb="2">
      <t>トミタ</t>
    </rPh>
    <rPh sb="2" eb="4">
      <t>セイヤク</t>
    </rPh>
    <phoneticPr fontId="2"/>
  </si>
  <si>
    <t>てらお八千代</t>
    <rPh sb="3" eb="6">
      <t>ヤチヨ</t>
    </rPh>
    <phoneticPr fontId="2"/>
  </si>
  <si>
    <t>バロー松任東</t>
    <rPh sb="3" eb="5">
      <t>マットウ</t>
    </rPh>
    <rPh sb="5" eb="6">
      <t>ヒガシ</t>
    </rPh>
    <phoneticPr fontId="2"/>
  </si>
  <si>
    <t>ジョーシン高岡蓮花寺</t>
    <rPh sb="5" eb="7">
      <t>タカオカ</t>
    </rPh>
    <rPh sb="7" eb="10">
      <t>レンゲジ</t>
    </rPh>
    <phoneticPr fontId="2"/>
  </si>
  <si>
    <t>バロー四日市別名</t>
    <rPh sb="3" eb="6">
      <t>ヨッカイチ</t>
    </rPh>
    <rPh sb="6" eb="7">
      <t>ベツ</t>
    </rPh>
    <rPh sb="7" eb="8">
      <t>ナ</t>
    </rPh>
    <phoneticPr fontId="2"/>
  </si>
  <si>
    <t>中部薬品高岡蓮花寺</t>
    <rPh sb="0" eb="2">
      <t>チュウブ</t>
    </rPh>
    <rPh sb="2" eb="4">
      <t>ヤクヒン</t>
    </rPh>
    <rPh sb="4" eb="6">
      <t>タカオカ</t>
    </rPh>
    <rPh sb="6" eb="9">
      <t>レンゲジ</t>
    </rPh>
    <phoneticPr fontId="2"/>
  </si>
  <si>
    <t>佛所護念会教団　青森教会</t>
    <rPh sb="0" eb="1">
      <t>ブツ</t>
    </rPh>
    <rPh sb="1" eb="2">
      <t>ショ</t>
    </rPh>
    <rPh sb="2" eb="3">
      <t>ゴ</t>
    </rPh>
    <rPh sb="3" eb="4">
      <t>ネン</t>
    </rPh>
    <rPh sb="4" eb="5">
      <t>カイ</t>
    </rPh>
    <rPh sb="5" eb="7">
      <t>キョウダン</t>
    </rPh>
    <rPh sb="8" eb="10">
      <t>アオモリ</t>
    </rPh>
    <rPh sb="10" eb="12">
      <t>キョウカイ</t>
    </rPh>
    <phoneticPr fontId="2"/>
  </si>
  <si>
    <t>カインズホーム名古屋当地</t>
    <rPh sb="7" eb="10">
      <t>ナゴヤ</t>
    </rPh>
    <rPh sb="10" eb="12">
      <t>トウチ</t>
    </rPh>
    <phoneticPr fontId="2"/>
  </si>
  <si>
    <t>こだまぶなしめじ生産施設</t>
    <rPh sb="8" eb="10">
      <t>セイサン</t>
    </rPh>
    <rPh sb="10" eb="12">
      <t>シセツ</t>
    </rPh>
    <phoneticPr fontId="2"/>
  </si>
  <si>
    <t>はしま特別養護老人ホーム</t>
    <rPh sb="3" eb="5">
      <t>トクベツ</t>
    </rPh>
    <rPh sb="5" eb="7">
      <t>ヨウゴ</t>
    </rPh>
    <rPh sb="7" eb="9">
      <t>ロウジン</t>
    </rPh>
    <phoneticPr fontId="2"/>
  </si>
  <si>
    <t>老人ホーム天神（小山園）</t>
    <rPh sb="0" eb="2">
      <t>ロウジン</t>
    </rPh>
    <rPh sb="5" eb="7">
      <t>テンジン</t>
    </rPh>
    <rPh sb="8" eb="10">
      <t>コヤマ</t>
    </rPh>
    <rPh sb="10" eb="11">
      <t>エン</t>
    </rPh>
    <phoneticPr fontId="2"/>
  </si>
  <si>
    <t>フェスティバルゲート跡地</t>
    <phoneticPr fontId="2"/>
  </si>
  <si>
    <t>ささめ保育園</t>
    <phoneticPr fontId="2"/>
  </si>
  <si>
    <t>ユニバース湊高台</t>
    <phoneticPr fontId="2"/>
  </si>
  <si>
    <t>大剛新工場　休憩棟</t>
    <phoneticPr fontId="2"/>
  </si>
  <si>
    <t>バロー各務原　タイヤ市場</t>
    <rPh sb="3" eb="6">
      <t>カガミハラ</t>
    </rPh>
    <rPh sb="10" eb="12">
      <t>イチバ</t>
    </rPh>
    <phoneticPr fontId="2"/>
  </si>
  <si>
    <t>ドコモショップ藤代</t>
    <rPh sb="7" eb="9">
      <t>フジシロ</t>
    </rPh>
    <phoneticPr fontId="2"/>
  </si>
  <si>
    <t>向島1丁目</t>
    <rPh sb="0" eb="2">
      <t>ムカイジマ</t>
    </rPh>
    <rPh sb="3" eb="5">
      <t>チョウメ</t>
    </rPh>
    <phoneticPr fontId="2"/>
  </si>
  <si>
    <t>ドラッグヤマザワ花沢</t>
    <rPh sb="8" eb="9">
      <t>ハナ</t>
    </rPh>
    <rPh sb="9" eb="10">
      <t>サワ</t>
    </rPh>
    <phoneticPr fontId="2"/>
  </si>
  <si>
    <t>中部薬品松任東</t>
    <rPh sb="0" eb="2">
      <t>チュウブ</t>
    </rPh>
    <rPh sb="2" eb="4">
      <t>ヤクヒン</t>
    </rPh>
    <rPh sb="4" eb="6">
      <t>マットウ</t>
    </rPh>
    <rPh sb="6" eb="7">
      <t>ヒガシ</t>
    </rPh>
    <phoneticPr fontId="2"/>
  </si>
  <si>
    <t>ビッグモーター守山</t>
    <rPh sb="7" eb="9">
      <t>モリヤマ</t>
    </rPh>
    <phoneticPr fontId="2"/>
  </si>
  <si>
    <t>ロピア希望ヶ丘</t>
    <rPh sb="3" eb="7">
      <t>キボウガオカ</t>
    </rPh>
    <phoneticPr fontId="2"/>
  </si>
  <si>
    <t>京滋マツダA棟</t>
    <rPh sb="0" eb="2">
      <t>ケイジ</t>
    </rPh>
    <rPh sb="6" eb="7">
      <t>トウ</t>
    </rPh>
    <phoneticPr fontId="2"/>
  </si>
  <si>
    <t>ドンキホーテ都城</t>
    <phoneticPr fontId="2"/>
  </si>
  <si>
    <t>ニラク渋川白井</t>
    <rPh sb="3" eb="5">
      <t>シブカワ</t>
    </rPh>
    <phoneticPr fontId="2"/>
  </si>
  <si>
    <t>南牧村基幹集落センター</t>
    <phoneticPr fontId="2"/>
  </si>
  <si>
    <t>マルイ上井</t>
    <phoneticPr fontId="2"/>
  </si>
  <si>
    <t>川崎事業所工場見学施設(味の素)</t>
    <rPh sb="0" eb="2">
      <t>カワサキ</t>
    </rPh>
    <rPh sb="2" eb="5">
      <t>ジギョウショ</t>
    </rPh>
    <rPh sb="5" eb="7">
      <t>コウジョウ</t>
    </rPh>
    <rPh sb="7" eb="9">
      <t>ケンガク</t>
    </rPh>
    <rPh sb="9" eb="11">
      <t>シセツ</t>
    </rPh>
    <rPh sb="12" eb="13">
      <t>アジ</t>
    </rPh>
    <rPh sb="14" eb="15">
      <t>モト</t>
    </rPh>
    <phoneticPr fontId="2"/>
  </si>
  <si>
    <t>越谷保育専門学校附属認定こども園さくらの森(2・3期)</t>
    <phoneticPr fontId="2"/>
  </si>
  <si>
    <t>認定こども園</t>
    <phoneticPr fontId="2"/>
  </si>
  <si>
    <t>ドラックセイムス稲葉(東大阪)</t>
    <phoneticPr fontId="2"/>
  </si>
  <si>
    <t>デイサービス まちなか</t>
    <phoneticPr fontId="2"/>
  </si>
  <si>
    <t>こと京都㈱ 向島作業場</t>
    <phoneticPr fontId="2"/>
  </si>
  <si>
    <t>佐賀あかつき保育園</t>
    <phoneticPr fontId="2"/>
  </si>
  <si>
    <t>トーザイ貿易㈱重機機材倉庫棟</t>
    <phoneticPr fontId="2"/>
  </si>
  <si>
    <t>戸田市新曽有料老人ホーム</t>
    <phoneticPr fontId="2"/>
  </si>
  <si>
    <t>弓ヶ浜水産㈱新工場排水処理施設</t>
    <phoneticPr fontId="2"/>
  </si>
  <si>
    <t>弓ヶ浜水産㈱加工工場</t>
    <phoneticPr fontId="2"/>
  </si>
  <si>
    <t>RC造</t>
    <phoneticPr fontId="2"/>
  </si>
  <si>
    <t>三重三菱自動車販売</t>
    <phoneticPr fontId="2"/>
  </si>
  <si>
    <t>ケアタウンいの</t>
    <phoneticPr fontId="2"/>
  </si>
  <si>
    <t>関東マツダ朝霞店</t>
    <phoneticPr fontId="2"/>
  </si>
  <si>
    <t>ツルハドラック石巻河北店</t>
    <phoneticPr fontId="2"/>
  </si>
  <si>
    <t>ハローズ乙島店</t>
    <phoneticPr fontId="2"/>
  </si>
  <si>
    <t>ファミリーマート平塚広川店</t>
    <phoneticPr fontId="2"/>
  </si>
  <si>
    <t>平屋、2階</t>
    <phoneticPr fontId="2"/>
  </si>
  <si>
    <t>製缶陸運</t>
    <phoneticPr fontId="2"/>
  </si>
  <si>
    <t>キムラ鉄工所　工場・事務所</t>
    <phoneticPr fontId="2"/>
  </si>
  <si>
    <t>南東北クボタ東根営業所・村山中央ＳＣ</t>
    <phoneticPr fontId="2"/>
  </si>
  <si>
    <t>ミヤカン新工場(空缶置場)</t>
    <phoneticPr fontId="2"/>
  </si>
  <si>
    <t>マセラティ神戸(本棟+洗車場）</t>
    <phoneticPr fontId="2"/>
  </si>
  <si>
    <t>ラ・ムー和歌山西浜店</t>
    <phoneticPr fontId="2"/>
  </si>
  <si>
    <t>平和堂大河端店</t>
    <phoneticPr fontId="2"/>
  </si>
  <si>
    <t>ＨＩひろせ明野店(C棟)</t>
    <phoneticPr fontId="2"/>
  </si>
  <si>
    <t>みちのく銀行倉庫</t>
    <phoneticPr fontId="2"/>
  </si>
  <si>
    <t>リードＲ３工場</t>
    <phoneticPr fontId="2"/>
  </si>
  <si>
    <t>宇多興産㈱河原町建屋</t>
    <phoneticPr fontId="2"/>
  </si>
  <si>
    <t>西糀谷二丁目グループホーム</t>
    <phoneticPr fontId="2"/>
  </si>
  <si>
    <t>ツルハドラッグ大内店</t>
    <phoneticPr fontId="2"/>
  </si>
  <si>
    <t>鳥繁産業本社工場</t>
    <phoneticPr fontId="2"/>
  </si>
  <si>
    <t>児玉産業㈱住宅</t>
    <phoneticPr fontId="2"/>
  </si>
  <si>
    <t>バロー塩尻浅敷</t>
    <phoneticPr fontId="2"/>
  </si>
  <si>
    <t>コンドーテック㈱盛岡営業所</t>
    <phoneticPr fontId="2"/>
  </si>
  <si>
    <t>宮坂米倉庫</t>
    <phoneticPr fontId="2"/>
  </si>
  <si>
    <t>庄交SC　C棟</t>
    <phoneticPr fontId="2"/>
  </si>
  <si>
    <t>㈱ジェイ・ポートリサイクル工場</t>
    <phoneticPr fontId="2"/>
  </si>
  <si>
    <t>アドバネクス埼玉工場</t>
    <phoneticPr fontId="2"/>
  </si>
  <si>
    <t>東北マツダ　多賀城</t>
    <phoneticPr fontId="2"/>
  </si>
  <si>
    <t>㈱龍嘻飯店 尼崎倉庫</t>
    <phoneticPr fontId="2"/>
  </si>
  <si>
    <t>日清食材株式会社</t>
    <phoneticPr fontId="2"/>
  </si>
  <si>
    <t>ホーマック留萌店別棟</t>
    <phoneticPr fontId="2"/>
  </si>
  <si>
    <t>玉縄子どもセンター園</t>
    <phoneticPr fontId="2"/>
  </si>
  <si>
    <t>くすりのレデイ井口店</t>
    <phoneticPr fontId="2"/>
  </si>
  <si>
    <t>ふるさとホーム春日部武里</t>
    <phoneticPr fontId="2"/>
  </si>
  <si>
    <t>旭北歯科医院</t>
    <phoneticPr fontId="2"/>
  </si>
  <si>
    <t>九州児湯フーズ 北九州支店</t>
    <phoneticPr fontId="2"/>
  </si>
  <si>
    <t>ホーマックスーパーデポ横手店</t>
    <phoneticPr fontId="2"/>
  </si>
  <si>
    <t>グレースメイト練馬桜台</t>
    <phoneticPr fontId="2"/>
  </si>
  <si>
    <t>ハタノ新工場</t>
    <phoneticPr fontId="2"/>
  </si>
  <si>
    <t>KAT結城営業所</t>
    <phoneticPr fontId="2"/>
  </si>
  <si>
    <t>姫島高架下賃貸建物</t>
    <phoneticPr fontId="2"/>
  </si>
  <si>
    <t>㈱キタセキＲ１２２号白岡</t>
    <phoneticPr fontId="2"/>
  </si>
  <si>
    <t>大江町中央公民館</t>
    <phoneticPr fontId="2"/>
  </si>
  <si>
    <t>アリオンテック㈱　第３工場</t>
    <phoneticPr fontId="2"/>
  </si>
  <si>
    <t>京滋マツダ大津店（B棟）</t>
    <phoneticPr fontId="2"/>
  </si>
  <si>
    <t>京滋マツダ大津店（E棟）</t>
    <phoneticPr fontId="2"/>
  </si>
  <si>
    <t>サンライズ産業㈱浪岡第二倉庫</t>
    <phoneticPr fontId="2"/>
  </si>
  <si>
    <t>奈良日産自動車　登美ケ丘店</t>
    <phoneticPr fontId="2"/>
  </si>
  <si>
    <t>浜山保育園</t>
    <phoneticPr fontId="2"/>
  </si>
  <si>
    <t>美濃工業㈱坂本工場D棟</t>
    <phoneticPr fontId="2"/>
  </si>
  <si>
    <t>バロー北方店</t>
    <phoneticPr fontId="2"/>
  </si>
  <si>
    <t>㈱ジャパンフードサポート様 玄米低温倉庫・精米プラント</t>
    <phoneticPr fontId="2"/>
  </si>
  <si>
    <t>西新井店</t>
    <phoneticPr fontId="2"/>
  </si>
  <si>
    <t>田原本唐子マンション</t>
    <phoneticPr fontId="2"/>
  </si>
  <si>
    <t>Vドラッグ蟹江　</t>
    <phoneticPr fontId="2"/>
  </si>
  <si>
    <t>内村電機工務店倉庫</t>
    <phoneticPr fontId="2"/>
  </si>
  <si>
    <t>オーナースロット館</t>
    <phoneticPr fontId="2"/>
  </si>
  <si>
    <t>遊技場</t>
    <phoneticPr fontId="2"/>
  </si>
  <si>
    <t>(株)ナルシマ工場・事務所</t>
    <phoneticPr fontId="2"/>
  </si>
  <si>
    <t>株式会社やまみ関西工場　第２期</t>
    <phoneticPr fontId="2"/>
  </si>
  <si>
    <t>中部薬品長島店</t>
    <phoneticPr fontId="2"/>
  </si>
  <si>
    <t>日立建機日本㈱山陰営業所</t>
    <phoneticPr fontId="2"/>
  </si>
  <si>
    <t>函館どっく㈱造船・艦修部事務所</t>
    <phoneticPr fontId="2"/>
  </si>
  <si>
    <t>某F倉庫</t>
    <phoneticPr fontId="2"/>
  </si>
  <si>
    <t>埼玉ダイハツ販売株式会社(仮称)越谷北店</t>
    <phoneticPr fontId="2"/>
  </si>
  <si>
    <t>ダイハツ広島販売(株)　曙店</t>
    <phoneticPr fontId="2"/>
  </si>
  <si>
    <t>協栄マリンテクノロジ（株）函館営業所</t>
    <phoneticPr fontId="2"/>
  </si>
  <si>
    <t>ユニバースむつ柳町店</t>
    <phoneticPr fontId="2"/>
  </si>
  <si>
    <t>マルハン新発田店</t>
    <phoneticPr fontId="2"/>
  </si>
  <si>
    <t>座間２丁目</t>
    <phoneticPr fontId="2"/>
  </si>
  <si>
    <t>エンヂェルハート保育園</t>
    <phoneticPr fontId="2"/>
  </si>
  <si>
    <t>バロー守山小島店</t>
    <phoneticPr fontId="2"/>
  </si>
  <si>
    <t>ルネスマンション足立区千住旭町</t>
    <phoneticPr fontId="2"/>
  </si>
  <si>
    <t>6階建</t>
    <phoneticPr fontId="2"/>
  </si>
  <si>
    <t>ウェルネス出雲中野店</t>
    <phoneticPr fontId="2"/>
  </si>
  <si>
    <t>正覚寺</t>
    <phoneticPr fontId="2"/>
  </si>
  <si>
    <t>株式会社 大森　新社屋</t>
    <phoneticPr fontId="2"/>
  </si>
  <si>
    <t>宗教法人内信寺東三河別院</t>
    <phoneticPr fontId="2"/>
  </si>
  <si>
    <t>中津川リサイクルセンター</t>
    <phoneticPr fontId="2"/>
  </si>
  <si>
    <t>S+RC造</t>
    <phoneticPr fontId="2"/>
  </si>
  <si>
    <t>スズキショールーム豊岡店</t>
    <phoneticPr fontId="2"/>
  </si>
  <si>
    <t>医療法人千成会様　旭北歯科医院（2期）</t>
    <phoneticPr fontId="2"/>
  </si>
  <si>
    <t>第2みさとしらゆり保育園</t>
    <phoneticPr fontId="2"/>
  </si>
  <si>
    <t>マルハン赤穂店</t>
    <phoneticPr fontId="2"/>
  </si>
  <si>
    <t>ケーアイ・オギワラ9号・10号棟</t>
    <phoneticPr fontId="2"/>
  </si>
  <si>
    <t>扇工業様新社屋</t>
    <phoneticPr fontId="2"/>
  </si>
  <si>
    <t>福島県買取型復興公営住宅整備事業（関船団地１号棟）</t>
    <phoneticPr fontId="2"/>
  </si>
  <si>
    <t>福島県買取型復興公営住宅整備事業（関船団地２号棟）</t>
    <phoneticPr fontId="2"/>
  </si>
  <si>
    <t>吉田容器店第２立花ヤード</t>
    <phoneticPr fontId="2"/>
  </si>
  <si>
    <t>高和保育園</t>
    <phoneticPr fontId="2"/>
  </si>
  <si>
    <t>遠藤商事　新野菜工場</t>
    <phoneticPr fontId="2"/>
  </si>
  <si>
    <t>御所野物流センター増築</t>
    <phoneticPr fontId="2"/>
  </si>
  <si>
    <t>中部薬品武豊店</t>
    <phoneticPr fontId="2"/>
  </si>
  <si>
    <t>ドラッグユタカ南陽店</t>
    <phoneticPr fontId="2"/>
  </si>
  <si>
    <t>中部工業(株)工場</t>
    <phoneticPr fontId="2"/>
  </si>
  <si>
    <t>ダイナム山口宇部港町店</t>
    <phoneticPr fontId="2"/>
  </si>
  <si>
    <t>株式会社　シバ工芸様　テナント棟</t>
    <phoneticPr fontId="2"/>
  </si>
  <si>
    <t>千種新西プロジェクト（ドンキ千種）</t>
    <phoneticPr fontId="2"/>
  </si>
  <si>
    <t>京滋マツダ大津店（D棟）</t>
    <phoneticPr fontId="2"/>
  </si>
  <si>
    <t>アートコーポレーション大阪</t>
    <phoneticPr fontId="2"/>
  </si>
  <si>
    <t>ほのぼの会厨房棟</t>
    <phoneticPr fontId="2"/>
  </si>
  <si>
    <t>三井造船㈱ブラスト工場</t>
    <phoneticPr fontId="2"/>
  </si>
  <si>
    <t>中部薬品越前</t>
    <phoneticPr fontId="2"/>
  </si>
  <si>
    <t>大川魚店</t>
    <phoneticPr fontId="2"/>
  </si>
  <si>
    <t>石巻商工信用金庫</t>
    <phoneticPr fontId="2"/>
  </si>
  <si>
    <t>中川保育園</t>
    <phoneticPr fontId="2"/>
  </si>
  <si>
    <t>ドラッグセイムス吉川さくら通り</t>
    <phoneticPr fontId="2"/>
  </si>
  <si>
    <t>関西トランスウェイ㈱ 岸和田物流センター</t>
    <phoneticPr fontId="2"/>
  </si>
  <si>
    <t>中国通運㈱冷蔵倉庫</t>
    <phoneticPr fontId="2"/>
  </si>
  <si>
    <t>関西マツダ住之江店</t>
    <phoneticPr fontId="2"/>
  </si>
  <si>
    <t>浪岡配送センター</t>
    <phoneticPr fontId="2"/>
  </si>
  <si>
    <t>青森県津軽市</t>
    <rPh sb="0" eb="3">
      <t>アオモリケン</t>
    </rPh>
    <rPh sb="3" eb="5">
      <t>ツガル</t>
    </rPh>
    <rPh sb="5" eb="6">
      <t>シ</t>
    </rPh>
    <phoneticPr fontId="2"/>
  </si>
  <si>
    <t>施工面積</t>
    <rPh sb="0" eb="2">
      <t>セコウ</t>
    </rPh>
    <rPh sb="2" eb="4">
      <t>メンセキ</t>
    </rPh>
    <phoneticPr fontId="2"/>
  </si>
  <si>
    <t>施工量</t>
    <rPh sb="0" eb="2">
      <t>セコウ</t>
    </rPh>
    <rPh sb="2" eb="3">
      <t>リョウ</t>
    </rPh>
    <phoneticPr fontId="2"/>
  </si>
  <si>
    <t>工場</t>
  </si>
  <si>
    <t>㈱ホリ・コーポレーション</t>
    <phoneticPr fontId="2"/>
  </si>
  <si>
    <t>Honda　Cars　南北海道函館亀田支店</t>
    <phoneticPr fontId="2"/>
  </si>
  <si>
    <t>おおさか東線ＪＲ長瀬～ＪＲ新加美駅間高架下</t>
    <phoneticPr fontId="2"/>
  </si>
  <si>
    <t>ファミリーマート女川中央店</t>
    <phoneticPr fontId="2"/>
  </si>
  <si>
    <t>ＪＡ郡山市　耕種作物共同利用施設整備</t>
    <phoneticPr fontId="2"/>
  </si>
  <si>
    <t>薬王堂 由利本荘大内店</t>
    <phoneticPr fontId="2"/>
  </si>
  <si>
    <t>ケーズデンキ東生駒店</t>
    <phoneticPr fontId="2"/>
  </si>
  <si>
    <t>益田自動車工業（看板下）</t>
    <rPh sb="0" eb="2">
      <t>マスダ</t>
    </rPh>
    <rPh sb="2" eb="5">
      <t>ジドウシャ</t>
    </rPh>
    <rPh sb="8" eb="10">
      <t>カンバン</t>
    </rPh>
    <rPh sb="10" eb="11">
      <t>シタ</t>
    </rPh>
    <phoneticPr fontId="2"/>
  </si>
  <si>
    <t>東松戸駅高架下店舗</t>
    <phoneticPr fontId="2"/>
  </si>
  <si>
    <t>利岡様邸</t>
    <phoneticPr fontId="2"/>
  </si>
  <si>
    <t>夙川学院神戸ポートアイランドキャンパススポーツ棟</t>
    <phoneticPr fontId="2"/>
  </si>
  <si>
    <t>カインズ静岡清水店</t>
    <phoneticPr fontId="2"/>
  </si>
  <si>
    <t>バロー上越寺店</t>
    <phoneticPr fontId="2"/>
  </si>
  <si>
    <t>東北企業(株)酒田支店</t>
    <phoneticPr fontId="2"/>
  </si>
  <si>
    <t>ＪＡ庄内みどり　広野定温米倉庫</t>
    <phoneticPr fontId="2"/>
  </si>
  <si>
    <t>直方保線所社屋</t>
    <phoneticPr fontId="2"/>
  </si>
  <si>
    <t>㈱三和鋲螺製作所</t>
    <phoneticPr fontId="2"/>
  </si>
  <si>
    <t>㈱ナプラス産業廃棄物処理施設</t>
    <phoneticPr fontId="2"/>
  </si>
  <si>
    <t>西四国マツダ　中村店</t>
    <phoneticPr fontId="2"/>
  </si>
  <si>
    <t>㈱石井製作所社屋工場</t>
    <phoneticPr fontId="2"/>
  </si>
  <si>
    <t>河原木中央保育園</t>
    <phoneticPr fontId="2"/>
  </si>
  <si>
    <t>郡山合同庁舎北分庁舎</t>
    <phoneticPr fontId="2"/>
  </si>
  <si>
    <t>出雲ケーブルビジョン</t>
    <phoneticPr fontId="2"/>
  </si>
  <si>
    <t>シシドモータース塗装工場</t>
    <phoneticPr fontId="2"/>
  </si>
  <si>
    <t>ヨークベニマル塩釜北浜店</t>
    <phoneticPr fontId="2"/>
  </si>
  <si>
    <t>油脂タンク（一期）</t>
    <phoneticPr fontId="2"/>
  </si>
  <si>
    <t>兵庫県神戸市</t>
    <phoneticPr fontId="2"/>
  </si>
  <si>
    <t>薬王堂 由利本荘荒町店</t>
    <phoneticPr fontId="2"/>
  </si>
  <si>
    <t>日立建機日本㈱市川整備センター</t>
    <phoneticPr fontId="2"/>
  </si>
  <si>
    <t>㈱大潟村同友会様　低温倉庫</t>
    <phoneticPr fontId="2"/>
  </si>
  <si>
    <t>東北マツダ酒田店</t>
    <phoneticPr fontId="2"/>
  </si>
  <si>
    <t>山進運輸㈱境港配送センター</t>
    <phoneticPr fontId="2"/>
  </si>
  <si>
    <t>京滋マツダ大津店（C棟）</t>
    <phoneticPr fontId="2"/>
  </si>
  <si>
    <t>（㎥）</t>
    <phoneticPr fontId="2"/>
  </si>
  <si>
    <t>（㎡）</t>
    <phoneticPr fontId="2"/>
  </si>
  <si>
    <t>広島県広島市</t>
    <phoneticPr fontId="2"/>
  </si>
  <si>
    <t>高砂医科工業柏工場</t>
    <phoneticPr fontId="2"/>
  </si>
  <si>
    <t>巽冷凍食品（株）加工場</t>
    <phoneticPr fontId="2"/>
  </si>
  <si>
    <t>サンライズ産業㈱　浪岡第三倉庫</t>
    <phoneticPr fontId="2"/>
  </si>
  <si>
    <t>協同組合八戸青果センター 野菜加工施設</t>
    <phoneticPr fontId="2"/>
  </si>
  <si>
    <t>サコス(株)羽田営業所</t>
    <phoneticPr fontId="2"/>
  </si>
  <si>
    <t>Ｖ・ｄｒｕｇ　中部薬品大垣西店</t>
    <phoneticPr fontId="2"/>
  </si>
  <si>
    <t>長浜事業所社屋</t>
    <phoneticPr fontId="2"/>
  </si>
  <si>
    <t>株式会社インテルノ工場</t>
    <phoneticPr fontId="2"/>
  </si>
  <si>
    <t>ＪＳＳスイミングスクール立石</t>
    <phoneticPr fontId="2"/>
  </si>
  <si>
    <t>佐野寛様貸店舗</t>
    <phoneticPr fontId="2"/>
  </si>
  <si>
    <t>(社)せんだん会サ付住宅</t>
    <phoneticPr fontId="2"/>
  </si>
  <si>
    <t>牡蠣ノ星</t>
    <phoneticPr fontId="2"/>
  </si>
  <si>
    <t>じゃんじゃん亭環七梅島店</t>
    <phoneticPr fontId="2"/>
  </si>
  <si>
    <t>山形飛鳥水産加工施設</t>
    <phoneticPr fontId="2"/>
  </si>
  <si>
    <t>(株)南木曽発条　田立工場</t>
    <phoneticPr fontId="2"/>
  </si>
  <si>
    <t>マルハン光明池店</t>
    <phoneticPr fontId="2"/>
  </si>
  <si>
    <t>5階建</t>
    <phoneticPr fontId="2"/>
  </si>
  <si>
    <t>マルハン高槻店</t>
    <phoneticPr fontId="2"/>
  </si>
  <si>
    <t>おおぼし保育園</t>
    <phoneticPr fontId="2"/>
  </si>
  <si>
    <t>丘珠配送センター</t>
    <phoneticPr fontId="2"/>
  </si>
  <si>
    <t>㈱ランプロジェクト</t>
    <phoneticPr fontId="2"/>
  </si>
  <si>
    <t>バロー春江中央店テナント棟</t>
    <phoneticPr fontId="2"/>
  </si>
  <si>
    <t>バロー春江店</t>
    <phoneticPr fontId="2"/>
  </si>
  <si>
    <t>えのき栽培施設（原きのこ様）</t>
    <phoneticPr fontId="2"/>
  </si>
  <si>
    <t>えのき栽培施設（小池えのき様）</t>
    <phoneticPr fontId="2"/>
  </si>
  <si>
    <t>ハローズ住吉店（本棟）</t>
    <phoneticPr fontId="2"/>
  </si>
  <si>
    <t>ハローズ住吉店（テナント棟）</t>
    <phoneticPr fontId="2"/>
  </si>
  <si>
    <t>きのこ栽培施設（佐藤きのこ園様）</t>
    <phoneticPr fontId="2"/>
  </si>
  <si>
    <t>きのこ栽培施設（萩原きのこ園様）</t>
    <phoneticPr fontId="2"/>
  </si>
  <si>
    <t>観音地区グループホーム</t>
    <phoneticPr fontId="2"/>
  </si>
  <si>
    <t>㈱フィールドメンテナンス倉庫棟</t>
    <phoneticPr fontId="2"/>
  </si>
  <si>
    <t>東北マツダ柴田店</t>
    <phoneticPr fontId="2"/>
  </si>
  <si>
    <t>関西マツダ 新金岡店</t>
    <phoneticPr fontId="2"/>
  </si>
  <si>
    <t>コメリパワー佐沼店</t>
    <phoneticPr fontId="2"/>
  </si>
  <si>
    <t>ツルハドラッグ村山河島店</t>
    <phoneticPr fontId="2"/>
  </si>
  <si>
    <t>東和食品（株）鮭フィレ－工場</t>
    <phoneticPr fontId="2"/>
  </si>
  <si>
    <t>イーアンドエム発寒プラスティック破砕施設棟</t>
    <phoneticPr fontId="2"/>
  </si>
  <si>
    <t>えのき栽培施設（悦和産業様様）</t>
    <phoneticPr fontId="2"/>
  </si>
  <si>
    <t>えのき栽培施設（大熊えのき園様）</t>
    <phoneticPr fontId="2"/>
  </si>
  <si>
    <t>稲田製作所新社屋</t>
    <phoneticPr fontId="2"/>
  </si>
  <si>
    <t>Ｖ・ｄｒｕｇ　笠松店</t>
    <phoneticPr fontId="2"/>
  </si>
  <si>
    <t>㈱スガテック関東支店</t>
    <phoneticPr fontId="2"/>
  </si>
  <si>
    <t>ホーマックニコット藤代店</t>
    <phoneticPr fontId="2"/>
  </si>
  <si>
    <t>特別養護老人ホーム　偕生園改築（1期）</t>
    <phoneticPr fontId="2"/>
  </si>
  <si>
    <t>関西マツダ鳳BPセンター</t>
    <rPh sb="0" eb="2">
      <t>カンサイ</t>
    </rPh>
    <rPh sb="5" eb="6">
      <t>オオトリ</t>
    </rPh>
    <phoneticPr fontId="2"/>
  </si>
  <si>
    <t>イズモホール篠原</t>
    <phoneticPr fontId="2"/>
  </si>
  <si>
    <t>ﾊﾞﾛｰHC稲沢平和店スタンド棟</t>
    <phoneticPr fontId="2"/>
  </si>
  <si>
    <t>境港海陸運送㈱竹内2号倉庫</t>
    <phoneticPr fontId="2"/>
  </si>
  <si>
    <t>Ｖ・ｄｒｕｇ　中部薬品二瀬店</t>
    <phoneticPr fontId="2"/>
  </si>
  <si>
    <t>（有）福相食品工業 小高第２工場</t>
    <phoneticPr fontId="2"/>
  </si>
  <si>
    <t>ナイス苫小牧物流センター</t>
    <phoneticPr fontId="2"/>
  </si>
  <si>
    <t>ケーズデンキ佐沼店</t>
    <phoneticPr fontId="2"/>
  </si>
  <si>
    <t>協立エアテック㈱様名古屋工場</t>
    <phoneticPr fontId="2"/>
  </si>
  <si>
    <t>センコー(株)北広島危険物倉庫</t>
    <phoneticPr fontId="2"/>
  </si>
  <si>
    <t>スシロー西大津店</t>
    <phoneticPr fontId="2"/>
  </si>
  <si>
    <t>今井運送㈱整備工場</t>
    <phoneticPr fontId="2"/>
  </si>
  <si>
    <t>ＧＵ山形三川</t>
    <phoneticPr fontId="2"/>
  </si>
  <si>
    <t>恵愛学園</t>
    <phoneticPr fontId="2"/>
  </si>
  <si>
    <t>竹原火力　竹原カンパニー詰所及び資材倉庫</t>
    <phoneticPr fontId="2"/>
  </si>
  <si>
    <t>ラ・ムー和歌山直川店</t>
    <phoneticPr fontId="2"/>
  </si>
  <si>
    <t>復興公営住宅（小名浜中原団地4号棟）</t>
    <phoneticPr fontId="2"/>
  </si>
  <si>
    <t>復興公営住宅（小名浜中原団地5号棟）</t>
    <phoneticPr fontId="2"/>
  </si>
  <si>
    <t>城陽工場（A棟）</t>
    <phoneticPr fontId="2"/>
  </si>
  <si>
    <t>城陽工場（B棟）</t>
    <phoneticPr fontId="2"/>
  </si>
  <si>
    <t>城陽工場（C棟）</t>
    <phoneticPr fontId="2"/>
  </si>
  <si>
    <t>城陽工場（D棟）</t>
    <phoneticPr fontId="2"/>
  </si>
  <si>
    <t>城陽工場（F棟）</t>
    <phoneticPr fontId="2"/>
  </si>
  <si>
    <t>亀岡大井町ストックヤード（整備棟）</t>
    <phoneticPr fontId="2"/>
  </si>
  <si>
    <t>亀岡大井町ストックヤード（駐車場棟）</t>
    <phoneticPr fontId="2"/>
  </si>
  <si>
    <t>ユニバース惣菜センター</t>
    <phoneticPr fontId="2"/>
  </si>
  <si>
    <t>北海道宗谷郡</t>
    <phoneticPr fontId="2"/>
  </si>
  <si>
    <t>丸中ゴム工業㈱加木屋町倉庫</t>
    <phoneticPr fontId="2"/>
  </si>
  <si>
    <t>丸一ゴム工業㈱諏訪工場</t>
    <phoneticPr fontId="2"/>
  </si>
  <si>
    <t>エムジーホールディング事務所</t>
    <phoneticPr fontId="2"/>
  </si>
  <si>
    <t>㈱三共ゴム平林営業所</t>
    <phoneticPr fontId="2"/>
  </si>
  <si>
    <t>イズモホール根堅</t>
    <phoneticPr fontId="2"/>
  </si>
  <si>
    <t>静岡中央銀行　防災センター及び備品倉庫</t>
    <phoneticPr fontId="2"/>
  </si>
  <si>
    <t>和幸セントラルハウス</t>
    <phoneticPr fontId="2"/>
  </si>
  <si>
    <t>函館どっぐ中央変電所</t>
    <phoneticPr fontId="2"/>
  </si>
  <si>
    <t>バロー浜松北寺島</t>
    <phoneticPr fontId="2"/>
  </si>
  <si>
    <t>ヤマザワ寒河江プラザ店テナント</t>
    <phoneticPr fontId="2"/>
  </si>
  <si>
    <t>新子安方面保育所</t>
    <phoneticPr fontId="2"/>
  </si>
  <si>
    <t>ツルハドラッグ直川</t>
    <phoneticPr fontId="2"/>
  </si>
  <si>
    <t>関西マツダ平野(A棟)</t>
    <phoneticPr fontId="2"/>
  </si>
  <si>
    <t>関西マツダ平野(B棟)</t>
    <phoneticPr fontId="2"/>
  </si>
  <si>
    <t>ＤＣＭホーマック東苗穂店</t>
    <phoneticPr fontId="2"/>
  </si>
  <si>
    <t>ハローズ三原店</t>
    <phoneticPr fontId="2"/>
  </si>
  <si>
    <t>平屋</t>
    <phoneticPr fontId="2"/>
  </si>
  <si>
    <t>㈱キタセキ　ルート7蓮野インター給油所</t>
    <phoneticPr fontId="2"/>
  </si>
  <si>
    <t>こと京野菜㈱亀岡工場</t>
    <phoneticPr fontId="2"/>
  </si>
  <si>
    <t>なないろ芥見店</t>
    <phoneticPr fontId="2"/>
  </si>
  <si>
    <t>阪神自動車専門学校増築</t>
    <phoneticPr fontId="2"/>
  </si>
  <si>
    <t>十文字チキンカンパニー</t>
    <phoneticPr fontId="2"/>
  </si>
  <si>
    <t>ツルハドラッグ石巻新蛇田店</t>
    <phoneticPr fontId="2"/>
  </si>
  <si>
    <t>バロー湖西古見</t>
    <phoneticPr fontId="2"/>
  </si>
  <si>
    <t>アンフィニ福島工場</t>
    <phoneticPr fontId="2"/>
  </si>
  <si>
    <t>山傳商店仙台港工場</t>
    <phoneticPr fontId="2"/>
  </si>
  <si>
    <t>札幌市東区東苗穂(100満ボルト)</t>
    <phoneticPr fontId="2"/>
  </si>
  <si>
    <t>サン・サポート岡宮</t>
    <phoneticPr fontId="2"/>
  </si>
  <si>
    <t>新浦安明海プロジェクト(シニア棟)</t>
    <phoneticPr fontId="2"/>
  </si>
  <si>
    <t>新浦安明海プロジェクト(保育園棟)</t>
    <phoneticPr fontId="2"/>
  </si>
  <si>
    <t>新浦安明海プロジェクト(公共施設棟)</t>
    <phoneticPr fontId="2"/>
  </si>
  <si>
    <t>公共施設</t>
    <phoneticPr fontId="2"/>
  </si>
  <si>
    <t>コメリPW佐沼店(看板下+貯水槽下)</t>
    <phoneticPr fontId="2"/>
  </si>
  <si>
    <t>スターバックスコーヒー神戸メリケンパーク店</t>
    <phoneticPr fontId="2"/>
  </si>
  <si>
    <t>M-CLINIC　PROJECT</t>
    <phoneticPr fontId="2"/>
  </si>
  <si>
    <t>ヤマザワ村山駅西店</t>
    <phoneticPr fontId="2"/>
  </si>
  <si>
    <t>ナイス山手台</t>
    <phoneticPr fontId="2"/>
  </si>
  <si>
    <t>みたけ老人福祉センター</t>
    <phoneticPr fontId="2"/>
  </si>
  <si>
    <t>スーパーサンシ明和店</t>
    <phoneticPr fontId="2"/>
  </si>
  <si>
    <t>山陰ヤクルト販売（株）本社社屋</t>
    <phoneticPr fontId="2"/>
  </si>
  <si>
    <t>WRC造</t>
    <phoneticPr fontId="2"/>
  </si>
  <si>
    <t>島根電工㈱出雲支店</t>
    <phoneticPr fontId="2"/>
  </si>
  <si>
    <t>㈱赤田運輸産業様倉庫</t>
    <phoneticPr fontId="2"/>
  </si>
  <si>
    <t>農事組合法人Ｕ.Ｍ.Ａ.Ｓ.Ｉ　穀類乾燥調製・育苗施設</t>
    <phoneticPr fontId="2"/>
  </si>
  <si>
    <t>アルス㈱工場</t>
    <phoneticPr fontId="2"/>
  </si>
  <si>
    <t>西新井七丁目店舗</t>
    <phoneticPr fontId="2"/>
  </si>
  <si>
    <t>酒田酒造㈱様定温倉庫</t>
    <phoneticPr fontId="2"/>
  </si>
  <si>
    <t>㈱ヤマナカ水産（塩水処理施設）</t>
    <phoneticPr fontId="2"/>
  </si>
  <si>
    <t>㈱ヤマナカ水産(加工場)</t>
    <phoneticPr fontId="2"/>
  </si>
  <si>
    <t>マルイ鳥取国府店(商業棟)</t>
    <phoneticPr fontId="2"/>
  </si>
  <si>
    <t>東大阪営業所</t>
    <phoneticPr fontId="2"/>
  </si>
  <si>
    <t>JA呉　高須支店</t>
    <phoneticPr fontId="2"/>
  </si>
  <si>
    <t>㈱赤田運輸産業様事務所</t>
    <phoneticPr fontId="2"/>
  </si>
  <si>
    <t>多機能型事務所　ふれんず</t>
    <phoneticPr fontId="2"/>
  </si>
  <si>
    <t>セブンイレブン益田中吉田店</t>
    <phoneticPr fontId="2"/>
  </si>
  <si>
    <t>鶴見ファッションモール</t>
    <phoneticPr fontId="2"/>
  </si>
  <si>
    <t>内山商事　東京営業所</t>
    <phoneticPr fontId="2"/>
  </si>
  <si>
    <t>東名電気㈱新事務所</t>
    <phoneticPr fontId="2"/>
  </si>
  <si>
    <t>カインズ相模原当麻店</t>
    <phoneticPr fontId="2"/>
  </si>
  <si>
    <t>バロー湖西古見(看板下)</t>
    <phoneticPr fontId="2"/>
  </si>
  <si>
    <t>広島.井口台の家-宮島を臨む家</t>
    <phoneticPr fontId="2"/>
  </si>
  <si>
    <t>石巻かわまち商業施設　プロジェクト(商業施設棟)</t>
    <phoneticPr fontId="2"/>
  </si>
  <si>
    <t>石巻かわまち商業施設　プロジェクト(管理棟)</t>
    <phoneticPr fontId="2"/>
  </si>
  <si>
    <t>ヨークベニマルいわき泉下川店</t>
    <phoneticPr fontId="2"/>
  </si>
  <si>
    <t>東北マツダ秋田（板金塗装工場）</t>
    <phoneticPr fontId="2"/>
  </si>
  <si>
    <t>東北マツダ秋田（車両保管庫）</t>
    <phoneticPr fontId="2"/>
  </si>
  <si>
    <t>東北マツダ秋田（ショールーム棟）</t>
    <phoneticPr fontId="2"/>
  </si>
  <si>
    <t>㈱キタセキ　ルート7蓮野インター給油所(外構)</t>
    <phoneticPr fontId="2"/>
  </si>
  <si>
    <t>Vドラッグ　安城今池店</t>
    <phoneticPr fontId="2"/>
  </si>
  <si>
    <t>㈱上組名古屋支店飛鳥コンテナセンター</t>
    <phoneticPr fontId="2"/>
  </si>
  <si>
    <t>ネッツトヨタ島根㈱浜田店(本棟：ショールーム棟)</t>
    <phoneticPr fontId="2"/>
  </si>
  <si>
    <t>Honda Cars熊本東　新車置場</t>
    <phoneticPr fontId="2"/>
  </si>
  <si>
    <t>㈱テンホウ・フーズ工場棟</t>
    <phoneticPr fontId="2"/>
  </si>
  <si>
    <t>ツルハドラッグ登米加賀野店</t>
    <phoneticPr fontId="2"/>
  </si>
  <si>
    <t>JAいわて滝沢倉庫「いわて純情米」</t>
    <phoneticPr fontId="2"/>
  </si>
  <si>
    <t>㈱マルセン食品　新工場</t>
    <phoneticPr fontId="2"/>
  </si>
  <si>
    <t>油脂タンク（二期）</t>
    <rPh sb="0" eb="2">
      <t>ユシ</t>
    </rPh>
    <rPh sb="6" eb="7">
      <t>ニ</t>
    </rPh>
    <rPh sb="7" eb="8">
      <t>キ</t>
    </rPh>
    <phoneticPr fontId="2"/>
  </si>
  <si>
    <t>ネッツトヨタ島根㈱浜田店(新車展示場棟)</t>
    <phoneticPr fontId="2"/>
  </si>
  <si>
    <t>マルイ鳥取国府店（生活棟2棟）</t>
    <phoneticPr fontId="2"/>
  </si>
  <si>
    <t>特別養護老人ﾎｰﾑささえ</t>
    <phoneticPr fontId="2"/>
  </si>
  <si>
    <t>大阪府大阪市</t>
    <phoneticPr fontId="2"/>
  </si>
  <si>
    <t>スーパーバリュー春日部小淵店</t>
    <phoneticPr fontId="2"/>
  </si>
  <si>
    <t>ハローズ向島店</t>
    <phoneticPr fontId="2"/>
  </si>
  <si>
    <t>Vドラッグ　刈谷下重原店</t>
    <phoneticPr fontId="2"/>
  </si>
  <si>
    <t>ネッツトヨタ高知(仮称)駅前通り</t>
    <phoneticPr fontId="2"/>
  </si>
  <si>
    <t>バロー勝川店</t>
    <phoneticPr fontId="2"/>
  </si>
  <si>
    <t>㈱ハニーズ物流センター倉庫</t>
    <phoneticPr fontId="2"/>
  </si>
  <si>
    <t>ホーマックニコット当別太美店</t>
    <phoneticPr fontId="2"/>
  </si>
  <si>
    <t>特別養護老人ホーム偕生園改築（2期）</t>
    <phoneticPr fontId="2"/>
  </si>
  <si>
    <t>みどりサービスやすらぎホールさかた</t>
    <phoneticPr fontId="2"/>
  </si>
  <si>
    <t>薬王堂青森五所川原稲実店</t>
    <phoneticPr fontId="2"/>
  </si>
  <si>
    <t>平屋建</t>
    <rPh sb="0" eb="1">
      <t>ヒラ</t>
    </rPh>
    <rPh sb="1" eb="2">
      <t>ヤ</t>
    </rPh>
    <rPh sb="2" eb="3">
      <t>ダテ</t>
    </rPh>
    <phoneticPr fontId="2"/>
  </si>
  <si>
    <t>介護付き有料老人ホーム さわやかあおい館</t>
    <phoneticPr fontId="2"/>
  </si>
  <si>
    <t>仙北信用組合迫支店</t>
    <phoneticPr fontId="2"/>
  </si>
  <si>
    <t>関西トランスウェイ㈱南大阪第2物流センター（冷蔵棟）</t>
    <phoneticPr fontId="2"/>
  </si>
  <si>
    <t>関西トランスウェイ㈱南大阪第2物流センター（常温棟）</t>
    <rPh sb="22" eb="24">
      <t>ジョウオン</t>
    </rPh>
    <phoneticPr fontId="2"/>
  </si>
  <si>
    <t>八重田複合物販店舗</t>
    <rPh sb="0" eb="2">
      <t>ヤエ</t>
    </rPh>
    <rPh sb="2" eb="3">
      <t>タ</t>
    </rPh>
    <rPh sb="3" eb="5">
      <t>フクゴウ</t>
    </rPh>
    <rPh sb="5" eb="7">
      <t>ブッパン</t>
    </rPh>
    <rPh sb="7" eb="9">
      <t>テンポ</t>
    </rPh>
    <phoneticPr fontId="2"/>
  </si>
  <si>
    <t>物流センター</t>
    <phoneticPr fontId="2"/>
  </si>
  <si>
    <t>日通トランスポート㈱埼玉トラックターミナル</t>
    <rPh sb="0" eb="2">
      <t>ニッツウ</t>
    </rPh>
    <rPh sb="10" eb="12">
      <t>サイタマ</t>
    </rPh>
    <phoneticPr fontId="2"/>
  </si>
  <si>
    <t>はま寿司　益田店</t>
    <phoneticPr fontId="2"/>
  </si>
  <si>
    <t>企業主導型保育所キッズルームにこにこ</t>
    <phoneticPr fontId="2"/>
  </si>
  <si>
    <t>Vドラッグ北丸子店</t>
    <phoneticPr fontId="2"/>
  </si>
  <si>
    <t>ハローズ向島店　テナントB棟</t>
    <phoneticPr fontId="2"/>
  </si>
  <si>
    <t>V・drug日進赤池店</t>
    <phoneticPr fontId="2"/>
  </si>
  <si>
    <t>ツルハドラッグ紀三井寺店</t>
    <phoneticPr fontId="2"/>
  </si>
  <si>
    <t>三岐通運㈱桑名市多度倉庫</t>
    <phoneticPr fontId="2"/>
  </si>
  <si>
    <t>アピタ太陽(錦町マンション)</t>
    <phoneticPr fontId="2"/>
  </si>
  <si>
    <t>仁平自動車第2工場</t>
    <phoneticPr fontId="2"/>
  </si>
  <si>
    <t>ヨークベニマル古川店</t>
    <phoneticPr fontId="2"/>
  </si>
  <si>
    <t>南小泉複合施設A棟</t>
    <phoneticPr fontId="2"/>
  </si>
  <si>
    <t>アド・ワン・ファーム丘珠農場</t>
    <phoneticPr fontId="2"/>
  </si>
  <si>
    <t>ヤマイシ水産加工施設</t>
    <phoneticPr fontId="2"/>
  </si>
  <si>
    <t>新発寒商業施設(MV棟)</t>
    <phoneticPr fontId="2"/>
  </si>
  <si>
    <t>新発寒商業施設(サツドラ棟+ダイソー棟)</t>
    <phoneticPr fontId="2"/>
  </si>
  <si>
    <t>ジョーシン射水店</t>
    <rPh sb="5" eb="6">
      <t>シャ</t>
    </rPh>
    <rPh sb="6" eb="7">
      <t>スイ</t>
    </rPh>
    <rPh sb="7" eb="8">
      <t>ミセ</t>
    </rPh>
    <phoneticPr fontId="2"/>
  </si>
  <si>
    <t>ツルハドラッグ鹿島台店</t>
    <phoneticPr fontId="2"/>
  </si>
  <si>
    <t>岡山県笠岡市</t>
    <rPh sb="0" eb="3">
      <t>オカヤマケン</t>
    </rPh>
    <rPh sb="3" eb="6">
      <t>カサオカシ</t>
    </rPh>
    <phoneticPr fontId="2"/>
  </si>
  <si>
    <t>辻徳産業㈱様貸工場</t>
    <phoneticPr fontId="2"/>
  </si>
  <si>
    <t>㈱豊田車輌　工場棟・事務所棟</t>
    <rPh sb="4" eb="5">
      <t>リョウ</t>
    </rPh>
    <phoneticPr fontId="2"/>
  </si>
  <si>
    <t>コメリPW岩見沢店</t>
    <rPh sb="8" eb="9">
      <t>テン</t>
    </rPh>
    <phoneticPr fontId="2"/>
  </si>
  <si>
    <t>トヨタカローラ帯広㈱本店</t>
    <rPh sb="11" eb="12">
      <t>テン</t>
    </rPh>
    <phoneticPr fontId="2"/>
  </si>
  <si>
    <t>ＤＣＭホーマック室蘭中島モルエ店</t>
    <rPh sb="8" eb="10">
      <t>ムロラン</t>
    </rPh>
    <rPh sb="10" eb="12">
      <t>ナカジマ</t>
    </rPh>
    <rPh sb="15" eb="16">
      <t>テン</t>
    </rPh>
    <phoneticPr fontId="2"/>
  </si>
  <si>
    <t>中国醸造㈱蒸留酒製造工場</t>
    <phoneticPr fontId="2"/>
  </si>
  <si>
    <t>関西マツダ松原店</t>
    <phoneticPr fontId="2"/>
  </si>
  <si>
    <t>豊頃町農業協同組合種子馬鈴薯選別貯蔵施設</t>
    <phoneticPr fontId="2"/>
  </si>
  <si>
    <t>JA山形おきたま営農センター</t>
    <phoneticPr fontId="2"/>
  </si>
  <si>
    <t>㈲弘前貨物米倉庫</t>
    <phoneticPr fontId="2"/>
  </si>
  <si>
    <t>㈱ARCA新社屋</t>
    <phoneticPr fontId="2"/>
  </si>
  <si>
    <t>サツドラ倶知安店</t>
    <phoneticPr fontId="2"/>
  </si>
  <si>
    <t>日本通運株式会社　士別倉庫</t>
    <phoneticPr fontId="2"/>
  </si>
  <si>
    <t>ヤンマー舶用システム㈱厚岸営業所</t>
    <phoneticPr fontId="2"/>
  </si>
  <si>
    <t>DCMカーマ豊田五ケ丘店</t>
    <rPh sb="11" eb="12">
      <t>テン</t>
    </rPh>
    <phoneticPr fontId="2"/>
  </si>
  <si>
    <t>新星工業社出島第2工場</t>
    <phoneticPr fontId="2"/>
  </si>
  <si>
    <t>奈良日産自動車㈱中古車販売店舗(店舗)</t>
    <rPh sb="16" eb="18">
      <t>テンポ</t>
    </rPh>
    <phoneticPr fontId="2"/>
  </si>
  <si>
    <t>越谷保育専門学校付属認定こども園さくらの森</t>
    <rPh sb="0" eb="2">
      <t>コシガヤ</t>
    </rPh>
    <rPh sb="2" eb="4">
      <t>ホイク</t>
    </rPh>
    <rPh sb="4" eb="6">
      <t>センモン</t>
    </rPh>
    <rPh sb="6" eb="8">
      <t>ガッコウ</t>
    </rPh>
    <rPh sb="8" eb="10">
      <t>フゾク</t>
    </rPh>
    <phoneticPr fontId="2"/>
  </si>
  <si>
    <t>㈱アクティオ千葉工場・千葉中央営業所</t>
    <rPh sb="11" eb="13">
      <t>チバ</t>
    </rPh>
    <rPh sb="13" eb="15">
      <t>チュウオウ</t>
    </rPh>
    <rPh sb="15" eb="18">
      <t>エイギョウショ</t>
    </rPh>
    <phoneticPr fontId="2"/>
  </si>
  <si>
    <t>ツルハドラッグ南幌店</t>
    <phoneticPr fontId="2"/>
  </si>
  <si>
    <t>㈱スギモト精肉冷蔵庫</t>
    <phoneticPr fontId="2"/>
  </si>
  <si>
    <t>㈲山幸物流様営業所</t>
    <phoneticPr fontId="2"/>
  </si>
  <si>
    <t>㈱上組名古屋支店飛島埠頭内野積場及び事務所</t>
    <phoneticPr fontId="2"/>
  </si>
  <si>
    <t>北海道空知郡</t>
    <rPh sb="3" eb="6">
      <t>ソラチグン</t>
    </rPh>
    <phoneticPr fontId="2"/>
  </si>
  <si>
    <t>千葉県市原市</t>
    <rPh sb="3" eb="6">
      <t>イチハラシ</t>
    </rPh>
    <phoneticPr fontId="2"/>
  </si>
  <si>
    <t>宮城県大崎市</t>
    <rPh sb="3" eb="6">
      <t>オオサキシ</t>
    </rPh>
    <phoneticPr fontId="2"/>
  </si>
  <si>
    <t>埼玉県三郷市</t>
    <rPh sb="3" eb="6">
      <t>ミサトシ</t>
    </rPh>
    <phoneticPr fontId="2"/>
  </si>
  <si>
    <t>奈良県橿原市</t>
    <rPh sb="3" eb="6">
      <t>カシハラシ</t>
    </rPh>
    <phoneticPr fontId="2"/>
  </si>
  <si>
    <t>広島県広島市</t>
    <rPh sb="0" eb="3">
      <t>ヒロシマケン</t>
    </rPh>
    <rPh sb="3" eb="6">
      <t>ヒロシマシ</t>
    </rPh>
    <phoneticPr fontId="2"/>
  </si>
  <si>
    <t>広島県福山市</t>
    <rPh sb="0" eb="3">
      <t>ヒロシマケン</t>
    </rPh>
    <rPh sb="3" eb="6">
      <t>フクヤマシ</t>
    </rPh>
    <phoneticPr fontId="2"/>
  </si>
  <si>
    <t>愛知県海部郡</t>
    <rPh sb="3" eb="4">
      <t>ウミ</t>
    </rPh>
    <rPh sb="4" eb="5">
      <t>ブ</t>
    </rPh>
    <rPh sb="5" eb="6">
      <t>グン</t>
    </rPh>
    <phoneticPr fontId="2"/>
  </si>
  <si>
    <t>愛知県豊田市</t>
    <rPh sb="3" eb="5">
      <t>トヨタ</t>
    </rPh>
    <rPh sb="5" eb="6">
      <t>シ</t>
    </rPh>
    <phoneticPr fontId="2"/>
  </si>
  <si>
    <t>北海道厚岸郡</t>
    <rPh sb="3" eb="5">
      <t>アッケシ</t>
    </rPh>
    <rPh sb="5" eb="6">
      <t>グン</t>
    </rPh>
    <phoneticPr fontId="2"/>
  </si>
  <si>
    <t>北海道室蘭市</t>
    <rPh sb="3" eb="6">
      <t>ムロランシ</t>
    </rPh>
    <phoneticPr fontId="2"/>
  </si>
  <si>
    <t>北海道虻田郡</t>
    <rPh sb="3" eb="6">
      <t>アブタグン</t>
    </rPh>
    <phoneticPr fontId="2"/>
  </si>
  <si>
    <t>北海道帯広市</t>
    <rPh sb="3" eb="6">
      <t>オビヒロシ</t>
    </rPh>
    <phoneticPr fontId="2"/>
  </si>
  <si>
    <t>北海道岩見沢市</t>
    <rPh sb="3" eb="7">
      <t>イワミザワシ</t>
    </rPh>
    <phoneticPr fontId="2"/>
  </si>
  <si>
    <t>北海道札幌市</t>
    <rPh sb="3" eb="6">
      <t>サッポロシ</t>
    </rPh>
    <phoneticPr fontId="2"/>
  </si>
  <si>
    <t>北海道士別市</t>
    <rPh sb="3" eb="6">
      <t>シベツシ</t>
    </rPh>
    <phoneticPr fontId="2"/>
  </si>
  <si>
    <t>北海道中川郡</t>
    <rPh sb="3" eb="5">
      <t>ナカガワ</t>
    </rPh>
    <rPh sb="5" eb="6">
      <t>グン</t>
    </rPh>
    <phoneticPr fontId="2"/>
  </si>
  <si>
    <t>埼玉県川口市</t>
    <rPh sb="0" eb="3">
      <t>サイタマケン</t>
    </rPh>
    <rPh sb="3" eb="6">
      <t>カワグチシ</t>
    </rPh>
    <phoneticPr fontId="2"/>
  </si>
  <si>
    <t>宮城県黒川郡</t>
    <rPh sb="0" eb="3">
      <t>ミヤギケン</t>
    </rPh>
    <rPh sb="3" eb="6">
      <t>クロカワグン</t>
    </rPh>
    <phoneticPr fontId="2"/>
  </si>
  <si>
    <t>青森県弘前市</t>
    <rPh sb="0" eb="3">
      <t>アオモリケン</t>
    </rPh>
    <rPh sb="3" eb="6">
      <t>ヒロサキシ</t>
    </rPh>
    <phoneticPr fontId="2"/>
  </si>
  <si>
    <t>東京都足立区</t>
    <rPh sb="0" eb="2">
      <t>トウキョウ</t>
    </rPh>
    <rPh sb="2" eb="3">
      <t>ト</t>
    </rPh>
    <rPh sb="3" eb="6">
      <t>アダチク</t>
    </rPh>
    <phoneticPr fontId="2"/>
  </si>
  <si>
    <t>山形県東置賜郡</t>
    <rPh sb="0" eb="3">
      <t>ヤマガタケン</t>
    </rPh>
    <rPh sb="3" eb="7">
      <t>ヒガシオキタマグン</t>
    </rPh>
    <phoneticPr fontId="2"/>
  </si>
  <si>
    <t>大阪府松原市</t>
    <rPh sb="0" eb="3">
      <t>オオサカフ</t>
    </rPh>
    <rPh sb="3" eb="6">
      <t>マツバラシ</t>
    </rPh>
    <phoneticPr fontId="2"/>
  </si>
  <si>
    <t>新潟県上越市</t>
    <rPh sb="0" eb="3">
      <t>ニイガタケン</t>
    </rPh>
    <rPh sb="3" eb="6">
      <t>ジョウエツシ</t>
    </rPh>
    <phoneticPr fontId="2"/>
  </si>
  <si>
    <t>山口県宇部市</t>
    <rPh sb="0" eb="3">
      <t>ヤマグチケン</t>
    </rPh>
    <rPh sb="3" eb="6">
      <t>ウベシ</t>
    </rPh>
    <phoneticPr fontId="2"/>
  </si>
  <si>
    <t>愛知県碧南市</t>
    <rPh sb="3" eb="6">
      <t>ヘキナンシ</t>
    </rPh>
    <phoneticPr fontId="2"/>
  </si>
  <si>
    <t>愛知県名古屋市</t>
    <rPh sb="3" eb="7">
      <t>ナゴヤシ</t>
    </rPh>
    <phoneticPr fontId="2"/>
  </si>
  <si>
    <t>広島県廿日市市</t>
    <rPh sb="0" eb="3">
      <t>ヒロシマケン</t>
    </rPh>
    <rPh sb="3" eb="7">
      <t>ハツカイチシ</t>
    </rPh>
    <phoneticPr fontId="2"/>
  </si>
  <si>
    <t>鳥取県境港市</t>
    <rPh sb="3" eb="6">
      <t>サカイミナトシ</t>
    </rPh>
    <phoneticPr fontId="2"/>
  </si>
  <si>
    <t>岐阜県大垣市</t>
    <rPh sb="3" eb="6">
      <t>オオガキシ</t>
    </rPh>
    <phoneticPr fontId="2"/>
  </si>
  <si>
    <t>秋田県秋田市</t>
    <rPh sb="0" eb="3">
      <t>アキタケン</t>
    </rPh>
    <rPh sb="3" eb="6">
      <t>アキタシ</t>
    </rPh>
    <phoneticPr fontId="2"/>
  </si>
  <si>
    <t>福島県いわき市</t>
    <rPh sb="0" eb="3">
      <t>フクシマケン</t>
    </rPh>
    <rPh sb="6" eb="7">
      <t>シ</t>
    </rPh>
    <phoneticPr fontId="2"/>
  </si>
  <si>
    <t>青森県青森市</t>
    <rPh sb="0" eb="3">
      <t>アオモリケン</t>
    </rPh>
    <rPh sb="3" eb="6">
      <t>アオモリシ</t>
    </rPh>
    <phoneticPr fontId="2"/>
  </si>
  <si>
    <t>山形県山形市</t>
    <rPh sb="0" eb="3">
      <t>ヤマガタケン</t>
    </rPh>
    <rPh sb="3" eb="6">
      <t>ヤマガタシ</t>
    </rPh>
    <phoneticPr fontId="2"/>
  </si>
  <si>
    <t>宮城県仙台市</t>
    <rPh sb="0" eb="3">
      <t>ミヤギケン</t>
    </rPh>
    <rPh sb="3" eb="6">
      <t>センダイシ</t>
    </rPh>
    <phoneticPr fontId="2"/>
  </si>
  <si>
    <t>埼玉県北葛飾郡</t>
    <rPh sb="0" eb="3">
      <t>サイタマケン</t>
    </rPh>
    <rPh sb="3" eb="7">
      <t>キタカツシカグン</t>
    </rPh>
    <phoneticPr fontId="2"/>
  </si>
  <si>
    <t>北海道釧路市</t>
    <rPh sb="3" eb="6">
      <t>クシロシ</t>
    </rPh>
    <phoneticPr fontId="2"/>
  </si>
  <si>
    <t>三重県桑名市</t>
    <rPh sb="3" eb="6">
      <t>クワナシ</t>
    </rPh>
    <phoneticPr fontId="2"/>
  </si>
  <si>
    <t>和歌山県和歌山市</t>
    <rPh sb="4" eb="8">
      <t>ワカヤマシ</t>
    </rPh>
    <phoneticPr fontId="2"/>
  </si>
  <si>
    <t>愛知県日進市</t>
    <rPh sb="3" eb="6">
      <t>ニッシンシ</t>
    </rPh>
    <phoneticPr fontId="2"/>
  </si>
  <si>
    <t>広島県尾道市</t>
    <rPh sb="0" eb="3">
      <t>ヒロシマケン</t>
    </rPh>
    <rPh sb="3" eb="6">
      <t>オノミチシ</t>
    </rPh>
    <phoneticPr fontId="2"/>
  </si>
  <si>
    <t>静岡県静岡市</t>
    <rPh sb="0" eb="3">
      <t>シズオカケン</t>
    </rPh>
    <rPh sb="3" eb="6">
      <t>シズオカシ</t>
    </rPh>
    <phoneticPr fontId="2"/>
  </si>
  <si>
    <t>島根県安来市</t>
    <rPh sb="0" eb="3">
      <t>シマネケン</t>
    </rPh>
    <rPh sb="3" eb="5">
      <t>ヤスギ</t>
    </rPh>
    <rPh sb="5" eb="6">
      <t>シ</t>
    </rPh>
    <phoneticPr fontId="2"/>
  </si>
  <si>
    <t>島根県益田市</t>
    <rPh sb="3" eb="6">
      <t>マスダシ</t>
    </rPh>
    <phoneticPr fontId="2"/>
  </si>
  <si>
    <t>北海道石狩郡</t>
    <rPh sb="3" eb="6">
      <t>イシカリグン</t>
    </rPh>
    <phoneticPr fontId="2"/>
  </si>
  <si>
    <t>青森県五所川原市</t>
    <rPh sb="0" eb="3">
      <t>アオモリケン</t>
    </rPh>
    <rPh sb="3" eb="8">
      <t>ゴショガワラシ</t>
    </rPh>
    <phoneticPr fontId="2"/>
  </si>
  <si>
    <t>山形県酒田市</t>
    <rPh sb="3" eb="6">
      <t>サカタシ</t>
    </rPh>
    <phoneticPr fontId="2"/>
  </si>
  <si>
    <t>宮城県登米市</t>
    <rPh sb="0" eb="3">
      <t>ミヤギケン</t>
    </rPh>
    <rPh sb="3" eb="6">
      <t>トメシ</t>
    </rPh>
    <phoneticPr fontId="2"/>
  </si>
  <si>
    <t>愛知県春日井市</t>
    <rPh sb="3" eb="7">
      <t>カスガイシ</t>
    </rPh>
    <phoneticPr fontId="2"/>
  </si>
  <si>
    <t>島根県浜田市</t>
    <rPh sb="3" eb="6">
      <t>ハマダシ</t>
    </rPh>
    <phoneticPr fontId="2"/>
  </si>
  <si>
    <t>大阪府岸和田市</t>
    <rPh sb="0" eb="3">
      <t>オオサカフ</t>
    </rPh>
    <rPh sb="3" eb="7">
      <t>キシワダシ</t>
    </rPh>
    <phoneticPr fontId="2"/>
  </si>
  <si>
    <t>愛知県刈谷市</t>
    <rPh sb="3" eb="6">
      <t>カリヤシ</t>
    </rPh>
    <phoneticPr fontId="2"/>
  </si>
  <si>
    <t>高知県高知市</t>
    <rPh sb="3" eb="6">
      <t>コウチシ</t>
    </rPh>
    <phoneticPr fontId="2"/>
  </si>
  <si>
    <t>兵庫県神戸市</t>
    <rPh sb="3" eb="6">
      <t>コウベシ</t>
    </rPh>
    <phoneticPr fontId="2"/>
  </si>
  <si>
    <t>三重県多気郡</t>
    <rPh sb="3" eb="6">
      <t>タキグン</t>
    </rPh>
    <phoneticPr fontId="2"/>
  </si>
  <si>
    <t>島根県出雲市</t>
    <rPh sb="3" eb="6">
      <t>イズモシ</t>
    </rPh>
    <phoneticPr fontId="2"/>
  </si>
  <si>
    <t>佐賀県佐賀市</t>
    <rPh sb="3" eb="6">
      <t>サガシ</t>
    </rPh>
    <phoneticPr fontId="2"/>
  </si>
  <si>
    <t>岡山県笠岡市</t>
    <rPh sb="3" eb="6">
      <t>カサオカシ</t>
    </rPh>
    <phoneticPr fontId="2"/>
  </si>
  <si>
    <t>鳥取県鳥取市</t>
    <rPh sb="3" eb="6">
      <t>トットリシ</t>
    </rPh>
    <phoneticPr fontId="2"/>
  </si>
  <si>
    <t>山形県村山市</t>
    <rPh sb="3" eb="6">
      <t>ムラヤマシ</t>
    </rPh>
    <phoneticPr fontId="2"/>
  </si>
  <si>
    <t>岩手県盛岡市</t>
    <rPh sb="3" eb="6">
      <t>モリオカシ</t>
    </rPh>
    <phoneticPr fontId="2"/>
  </si>
  <si>
    <t>岩手県北上市</t>
    <rPh sb="0" eb="3">
      <t>イワテケン</t>
    </rPh>
    <rPh sb="3" eb="6">
      <t>キタカミシ</t>
    </rPh>
    <phoneticPr fontId="2"/>
  </si>
  <si>
    <t>山形県米沢市</t>
    <rPh sb="3" eb="6">
      <t>ヨネザワシ</t>
    </rPh>
    <phoneticPr fontId="2"/>
  </si>
  <si>
    <t>宮城県名取市</t>
    <rPh sb="3" eb="6">
      <t>ナトリシ</t>
    </rPh>
    <phoneticPr fontId="2"/>
  </si>
  <si>
    <t>秋田県秋田市</t>
    <rPh sb="3" eb="6">
      <t>アキタシ</t>
    </rPh>
    <phoneticPr fontId="2"/>
  </si>
  <si>
    <t>東京都足立区</t>
    <rPh sb="3" eb="6">
      <t>アダチク</t>
    </rPh>
    <phoneticPr fontId="2"/>
  </si>
  <si>
    <t>宮城県石巻市</t>
    <rPh sb="3" eb="6">
      <t>イシノマキシ</t>
    </rPh>
    <phoneticPr fontId="2"/>
  </si>
  <si>
    <t>広島県呉市</t>
    <rPh sb="3" eb="5">
      <t>クレシ</t>
    </rPh>
    <phoneticPr fontId="2"/>
  </si>
  <si>
    <t>佐賀県杵島郡</t>
    <rPh sb="3" eb="4">
      <t>キネ</t>
    </rPh>
    <rPh sb="4" eb="5">
      <t>ジマ</t>
    </rPh>
    <rPh sb="5" eb="6">
      <t>グン</t>
    </rPh>
    <phoneticPr fontId="2"/>
  </si>
  <si>
    <t>広島県安芸高田市</t>
    <rPh sb="3" eb="8">
      <t>アキタカタシ</t>
    </rPh>
    <phoneticPr fontId="2"/>
  </si>
  <si>
    <t>大阪府大阪市</t>
    <rPh sb="3" eb="6">
      <t>オオサカシ</t>
    </rPh>
    <phoneticPr fontId="2"/>
  </si>
  <si>
    <t>広島県広島市</t>
    <rPh sb="3" eb="6">
      <t>ヒロシマシ</t>
    </rPh>
    <phoneticPr fontId="2"/>
  </si>
  <si>
    <t>三重県四日市市</t>
    <rPh sb="3" eb="7">
      <t>ヨッカイチシ</t>
    </rPh>
    <phoneticPr fontId="2"/>
  </si>
  <si>
    <t>福島県いわき市</t>
    <rPh sb="6" eb="7">
      <t>シ</t>
    </rPh>
    <phoneticPr fontId="2"/>
  </si>
  <si>
    <t>静岡県富士市</t>
    <rPh sb="0" eb="3">
      <t>シズオカケン</t>
    </rPh>
    <rPh sb="3" eb="5">
      <t>フジ</t>
    </rPh>
    <rPh sb="5" eb="6">
      <t>シ</t>
    </rPh>
    <phoneticPr fontId="2"/>
  </si>
  <si>
    <t>神奈川県相模原市</t>
    <rPh sb="4" eb="8">
      <t>サガミハラシ</t>
    </rPh>
    <phoneticPr fontId="2"/>
  </si>
  <si>
    <t>静岡県湖西市</t>
    <rPh sb="3" eb="6">
      <t>コサイシ</t>
    </rPh>
    <phoneticPr fontId="2"/>
  </si>
  <si>
    <t>新潟県北蒲原郡</t>
    <rPh sb="3" eb="4">
      <t>キタ</t>
    </rPh>
    <rPh sb="4" eb="6">
      <t>カモハラ</t>
    </rPh>
    <rPh sb="6" eb="7">
      <t>グン</t>
    </rPh>
    <phoneticPr fontId="2"/>
  </si>
  <si>
    <t>愛知県安城市</t>
    <rPh sb="3" eb="5">
      <t>アンジョウ</t>
    </rPh>
    <rPh sb="5" eb="6">
      <t>シ</t>
    </rPh>
    <phoneticPr fontId="2"/>
  </si>
  <si>
    <t>山口県宇部市</t>
    <rPh sb="3" eb="6">
      <t>ウベシ</t>
    </rPh>
    <phoneticPr fontId="2"/>
  </si>
  <si>
    <t>熊本県熊本市</t>
    <rPh sb="0" eb="3">
      <t>クマモトケン</t>
    </rPh>
    <rPh sb="3" eb="6">
      <t>クマモトシ</t>
    </rPh>
    <phoneticPr fontId="2"/>
  </si>
  <si>
    <t>長野県諏訪市</t>
    <rPh sb="0" eb="3">
      <t>ナガノケン</t>
    </rPh>
    <rPh sb="3" eb="6">
      <t>スワシ</t>
    </rPh>
    <phoneticPr fontId="2"/>
  </si>
  <si>
    <t>宮城県登米市</t>
    <rPh sb="0" eb="3">
      <t>ミヤギケン</t>
    </rPh>
    <rPh sb="3" eb="5">
      <t>トメ</t>
    </rPh>
    <rPh sb="5" eb="6">
      <t>シ</t>
    </rPh>
    <phoneticPr fontId="2"/>
  </si>
  <si>
    <t>宮城県本吉郡</t>
    <rPh sb="0" eb="3">
      <t>ミヤギケン</t>
    </rPh>
    <rPh sb="3" eb="6">
      <t>モトヨシグン</t>
    </rPh>
    <phoneticPr fontId="2"/>
  </si>
  <si>
    <t>東京都葛飾区</t>
    <rPh sb="0" eb="2">
      <t>トウキョウ</t>
    </rPh>
    <rPh sb="2" eb="3">
      <t>ト</t>
    </rPh>
    <rPh sb="3" eb="6">
      <t>カツシカク</t>
    </rPh>
    <phoneticPr fontId="2"/>
  </si>
  <si>
    <t>岩手県滝沢市</t>
    <rPh sb="0" eb="3">
      <t>イワテケン</t>
    </rPh>
    <rPh sb="3" eb="5">
      <t>タキザワ</t>
    </rPh>
    <rPh sb="5" eb="6">
      <t>シ</t>
    </rPh>
    <phoneticPr fontId="2"/>
  </si>
  <si>
    <t>徳島県徳島市</t>
    <rPh sb="3" eb="6">
      <t>トクシマシ</t>
    </rPh>
    <phoneticPr fontId="2"/>
  </si>
  <si>
    <t>大阪府寝屋川市</t>
    <rPh sb="3" eb="7">
      <t>ネヤガワシ</t>
    </rPh>
    <phoneticPr fontId="2"/>
  </si>
  <si>
    <t>岐阜県岐阜市</t>
    <rPh sb="3" eb="6">
      <t>ギフシ</t>
    </rPh>
    <phoneticPr fontId="2"/>
  </si>
  <si>
    <t>東京都大田区</t>
    <rPh sb="3" eb="6">
      <t>オオタク</t>
    </rPh>
    <phoneticPr fontId="2"/>
  </si>
  <si>
    <t>群馬県伊勢崎市</t>
    <rPh sb="3" eb="6">
      <t>イセザキ</t>
    </rPh>
    <rPh sb="6" eb="7">
      <t>シ</t>
    </rPh>
    <phoneticPr fontId="2"/>
  </si>
  <si>
    <t>山形県東田川郡</t>
    <rPh sb="3" eb="4">
      <t>ヒガシ</t>
    </rPh>
    <rPh sb="4" eb="7">
      <t>タガワグン</t>
    </rPh>
    <phoneticPr fontId="2"/>
  </si>
  <si>
    <t>埼玉県春日部市</t>
    <rPh sb="0" eb="3">
      <t>サイタマケン</t>
    </rPh>
    <rPh sb="3" eb="7">
      <t>カスカベシ</t>
    </rPh>
    <phoneticPr fontId="2"/>
  </si>
  <si>
    <t>宮城県気仙沼市</t>
    <rPh sb="3" eb="7">
      <t>ケセンヌマシ</t>
    </rPh>
    <phoneticPr fontId="2"/>
  </si>
  <si>
    <t>愛知県稲沢市</t>
    <rPh sb="3" eb="6">
      <t>イナザワシ</t>
    </rPh>
    <phoneticPr fontId="2"/>
  </si>
  <si>
    <t>愛知県弥富市</t>
    <rPh sb="3" eb="5">
      <t>ヤトミ</t>
    </rPh>
    <rPh sb="5" eb="6">
      <t>シ</t>
    </rPh>
    <phoneticPr fontId="2"/>
  </si>
  <si>
    <t>福島県南相馬市</t>
    <rPh sb="3" eb="7">
      <t>ミナミソウマシ</t>
    </rPh>
    <phoneticPr fontId="2"/>
  </si>
  <si>
    <t>北海道北広島市</t>
    <rPh sb="3" eb="4">
      <t>キタ</t>
    </rPh>
    <rPh sb="4" eb="7">
      <t>ヒロシマシ</t>
    </rPh>
    <phoneticPr fontId="2"/>
  </si>
  <si>
    <t>北海道苫小牧市</t>
    <rPh sb="3" eb="7">
      <t>トマコマイシ</t>
    </rPh>
    <phoneticPr fontId="2"/>
  </si>
  <si>
    <t>宮城県登米市</t>
    <rPh sb="3" eb="5">
      <t>トメ</t>
    </rPh>
    <rPh sb="5" eb="6">
      <t>シ</t>
    </rPh>
    <phoneticPr fontId="2"/>
  </si>
  <si>
    <t>滋賀県大津市</t>
    <rPh sb="3" eb="6">
      <t>オオツシ</t>
    </rPh>
    <phoneticPr fontId="2"/>
  </si>
  <si>
    <t>青森県八戸市</t>
    <rPh sb="3" eb="6">
      <t>ハチノヘシ</t>
    </rPh>
    <phoneticPr fontId="2"/>
  </si>
  <si>
    <t>京都府城陽市</t>
    <rPh sb="3" eb="6">
      <t>ジョウヨウシ</t>
    </rPh>
    <phoneticPr fontId="2"/>
  </si>
  <si>
    <t>京都府亀岡市</t>
    <rPh sb="3" eb="6">
      <t>カメオカシ</t>
    </rPh>
    <phoneticPr fontId="2"/>
  </si>
  <si>
    <t>広島県廿日市市</t>
    <rPh sb="3" eb="7">
      <t>ハツカイチシ</t>
    </rPh>
    <phoneticPr fontId="2"/>
  </si>
  <si>
    <t>広島県三原市</t>
    <rPh sb="3" eb="6">
      <t>ミハラシ</t>
    </rPh>
    <phoneticPr fontId="2"/>
  </si>
  <si>
    <t>広島県竹原市</t>
    <rPh sb="3" eb="6">
      <t>タケハラシ</t>
    </rPh>
    <phoneticPr fontId="2"/>
  </si>
  <si>
    <t>長野県千曲市</t>
    <rPh sb="3" eb="4">
      <t>セン</t>
    </rPh>
    <rPh sb="4" eb="5">
      <t>マ</t>
    </rPh>
    <rPh sb="5" eb="6">
      <t>シ</t>
    </rPh>
    <phoneticPr fontId="2"/>
  </si>
  <si>
    <t>長野県諏訪市</t>
    <rPh sb="3" eb="6">
      <t>スワシ</t>
    </rPh>
    <phoneticPr fontId="2"/>
  </si>
  <si>
    <t>静岡県浜松市</t>
    <rPh sb="3" eb="6">
      <t>ハママツシ</t>
    </rPh>
    <phoneticPr fontId="2"/>
  </si>
  <si>
    <t>静岡県沼津市</t>
    <rPh sb="3" eb="6">
      <t>ヌマヅシ</t>
    </rPh>
    <phoneticPr fontId="2"/>
  </si>
  <si>
    <t>青森県青森市</t>
    <rPh sb="3" eb="6">
      <t>アオモリシ</t>
    </rPh>
    <phoneticPr fontId="2"/>
  </si>
  <si>
    <t>北海道函館市</t>
    <rPh sb="3" eb="6">
      <t>ハコダテシ</t>
    </rPh>
    <phoneticPr fontId="2"/>
  </si>
  <si>
    <t>山形県寒河江市</t>
    <rPh sb="3" eb="7">
      <t>サガエシ</t>
    </rPh>
    <phoneticPr fontId="2"/>
  </si>
  <si>
    <t>神奈川県川崎市</t>
    <rPh sb="4" eb="7">
      <t>カワサキシ</t>
    </rPh>
    <phoneticPr fontId="2"/>
  </si>
  <si>
    <t>神奈川県横浜市</t>
    <rPh sb="4" eb="7">
      <t>ヨコハマシ</t>
    </rPh>
    <phoneticPr fontId="2"/>
  </si>
  <si>
    <t>福岡県北九州市</t>
    <rPh sb="3" eb="7">
      <t>キタキュウシュウシ</t>
    </rPh>
    <phoneticPr fontId="2"/>
  </si>
  <si>
    <t>山口県岩国市</t>
    <rPh sb="3" eb="6">
      <t>イワクニシ</t>
    </rPh>
    <phoneticPr fontId="2"/>
  </si>
  <si>
    <t>岩手県久慈市</t>
    <rPh sb="3" eb="6">
      <t>クジシ</t>
    </rPh>
    <phoneticPr fontId="2"/>
  </si>
  <si>
    <t>福島県双葉郡</t>
    <rPh sb="3" eb="6">
      <t>フタバグン</t>
    </rPh>
    <phoneticPr fontId="2"/>
  </si>
  <si>
    <t>宮城県仙台市</t>
    <rPh sb="3" eb="6">
      <t>センダイシ</t>
    </rPh>
    <phoneticPr fontId="2"/>
  </si>
  <si>
    <t>千葉県浦安市</t>
    <rPh sb="3" eb="6">
      <t>ウラヤスシ</t>
    </rPh>
    <phoneticPr fontId="2"/>
  </si>
  <si>
    <t>山形県山形市</t>
    <rPh sb="3" eb="6">
      <t>ヤマガタシ</t>
    </rPh>
    <phoneticPr fontId="2"/>
  </si>
  <si>
    <t>長野県長野市</t>
    <rPh sb="3" eb="6">
      <t>ナガノシ</t>
    </rPh>
    <phoneticPr fontId="2"/>
  </si>
  <si>
    <t>福島県郡山市</t>
    <rPh sb="3" eb="6">
      <t>コオリヤマシ</t>
    </rPh>
    <phoneticPr fontId="2"/>
  </si>
  <si>
    <t>宮城県塩竃市</t>
    <rPh sb="3" eb="6">
      <t>シオガマシ</t>
    </rPh>
    <phoneticPr fontId="2"/>
  </si>
  <si>
    <t>秋田県由利本荘市</t>
    <rPh sb="3" eb="8">
      <t>ユリホンジョウシ</t>
    </rPh>
    <phoneticPr fontId="2"/>
  </si>
  <si>
    <t>千葉県市川市</t>
    <rPh sb="3" eb="6">
      <t>イチカワシ</t>
    </rPh>
    <phoneticPr fontId="2"/>
  </si>
  <si>
    <t>秋田県南秋田郡</t>
    <rPh sb="3" eb="7">
      <t>ミナミアキタグン</t>
    </rPh>
    <phoneticPr fontId="2"/>
  </si>
  <si>
    <t>千葉県柏市</t>
    <rPh sb="3" eb="5">
      <t>カシワシ</t>
    </rPh>
    <phoneticPr fontId="2"/>
  </si>
  <si>
    <t>北海道宗谷郡</t>
    <rPh sb="3" eb="6">
      <t>ソウヤグン</t>
    </rPh>
    <phoneticPr fontId="2"/>
  </si>
  <si>
    <t>東京都葛飾区</t>
    <rPh sb="3" eb="6">
      <t>カツシカク</t>
    </rPh>
    <phoneticPr fontId="2"/>
  </si>
  <si>
    <t>静岡県駿東郡</t>
    <rPh sb="3" eb="4">
      <t>ハヤオ</t>
    </rPh>
    <rPh sb="4" eb="5">
      <t>ヒガシ</t>
    </rPh>
    <rPh sb="5" eb="6">
      <t>グン</t>
    </rPh>
    <phoneticPr fontId="2"/>
  </si>
  <si>
    <t>島根県安来市</t>
    <rPh sb="3" eb="4">
      <t>アン</t>
    </rPh>
    <rPh sb="4" eb="5">
      <t>キ</t>
    </rPh>
    <rPh sb="5" eb="6">
      <t>シ</t>
    </rPh>
    <phoneticPr fontId="2"/>
  </si>
  <si>
    <t>岩手県上閉伊郡</t>
    <rPh sb="3" eb="4">
      <t>カミ</t>
    </rPh>
    <rPh sb="4" eb="5">
      <t>ヘイ</t>
    </rPh>
    <rPh sb="5" eb="6">
      <t>イ</t>
    </rPh>
    <rPh sb="6" eb="7">
      <t>グン</t>
    </rPh>
    <phoneticPr fontId="2"/>
  </si>
  <si>
    <t>長野県木曽郡</t>
    <rPh sb="3" eb="5">
      <t>キソ</t>
    </rPh>
    <rPh sb="5" eb="6">
      <t>グン</t>
    </rPh>
    <phoneticPr fontId="2"/>
  </si>
  <si>
    <t>大阪府堺市</t>
    <rPh sb="3" eb="5">
      <t>サカイシ</t>
    </rPh>
    <phoneticPr fontId="2"/>
  </si>
  <si>
    <t>大阪府高槻市</t>
    <rPh sb="3" eb="6">
      <t>タカツキシ</t>
    </rPh>
    <phoneticPr fontId="2"/>
  </si>
  <si>
    <t>岐阜県養老郡</t>
    <rPh sb="3" eb="5">
      <t>ヨウロウ</t>
    </rPh>
    <rPh sb="5" eb="6">
      <t>グン</t>
    </rPh>
    <phoneticPr fontId="2"/>
  </si>
  <si>
    <t>福井県坂井市</t>
    <rPh sb="3" eb="6">
      <t>サカイシ</t>
    </rPh>
    <phoneticPr fontId="2"/>
  </si>
  <si>
    <t>長野県中野市</t>
    <rPh sb="3" eb="5">
      <t>ナカノ</t>
    </rPh>
    <rPh sb="5" eb="6">
      <t>シ</t>
    </rPh>
    <phoneticPr fontId="2"/>
  </si>
  <si>
    <t>宮城県柴田郡</t>
    <rPh sb="3" eb="6">
      <t>シバタグン</t>
    </rPh>
    <phoneticPr fontId="2"/>
  </si>
  <si>
    <t>岩手県北上市</t>
    <rPh sb="3" eb="6">
      <t>キタカミシ</t>
    </rPh>
    <phoneticPr fontId="2"/>
  </si>
  <si>
    <t>宮城県登米市</t>
    <rPh sb="3" eb="6">
      <t>トメシ</t>
    </rPh>
    <phoneticPr fontId="2"/>
  </si>
  <si>
    <t>北海道白糠郡</t>
    <rPh sb="3" eb="4">
      <t>シロ</t>
    </rPh>
    <rPh sb="4" eb="5">
      <t>ヌカ</t>
    </rPh>
    <rPh sb="5" eb="6">
      <t>グン</t>
    </rPh>
    <phoneticPr fontId="2"/>
  </si>
  <si>
    <t>岐阜県羽鳥郡</t>
    <rPh sb="3" eb="5">
      <t>ハトリ</t>
    </rPh>
    <rPh sb="5" eb="6">
      <t>グン</t>
    </rPh>
    <phoneticPr fontId="2"/>
  </si>
  <si>
    <t>東京都江東区</t>
    <rPh sb="3" eb="6">
      <t>コウトウク</t>
    </rPh>
    <phoneticPr fontId="2"/>
  </si>
  <si>
    <t>茨城県取手市</t>
    <rPh sb="3" eb="4">
      <t>ト</t>
    </rPh>
    <rPh sb="4" eb="5">
      <t>テ</t>
    </rPh>
    <rPh sb="5" eb="6">
      <t>シ</t>
    </rPh>
    <phoneticPr fontId="2"/>
  </si>
  <si>
    <t>島根県松江市</t>
    <rPh sb="3" eb="6">
      <t>マツエシ</t>
    </rPh>
    <phoneticPr fontId="2"/>
  </si>
  <si>
    <t>宮城県気仙沼市</t>
    <rPh sb="0" eb="3">
      <t>ミヤギケン</t>
    </rPh>
    <rPh sb="3" eb="7">
      <t>ケセンヌマシ</t>
    </rPh>
    <phoneticPr fontId="2"/>
  </si>
  <si>
    <t>岐阜県中津川市</t>
    <rPh sb="3" eb="7">
      <t>ナカツガワシ</t>
    </rPh>
    <phoneticPr fontId="2"/>
  </si>
  <si>
    <t>島根県大田市</t>
    <rPh sb="3" eb="6">
      <t>オオタシ</t>
    </rPh>
    <phoneticPr fontId="2"/>
  </si>
  <si>
    <t>兵庫県豊岡市</t>
    <rPh sb="3" eb="6">
      <t>トヨオカシ</t>
    </rPh>
    <phoneticPr fontId="2"/>
  </si>
  <si>
    <t>三重県津市</t>
    <rPh sb="3" eb="5">
      <t>ツシ</t>
    </rPh>
    <phoneticPr fontId="2"/>
  </si>
  <si>
    <t>福島県河沼郡</t>
    <rPh sb="3" eb="5">
      <t>カワヌマ</t>
    </rPh>
    <rPh sb="5" eb="6">
      <t>グン</t>
    </rPh>
    <phoneticPr fontId="2"/>
  </si>
  <si>
    <t>青森県十和田市</t>
    <rPh sb="3" eb="7">
      <t>トワダシ</t>
    </rPh>
    <phoneticPr fontId="2"/>
  </si>
  <si>
    <t>東京都墨田区</t>
    <rPh sb="3" eb="6">
      <t>スミダク</t>
    </rPh>
    <phoneticPr fontId="2"/>
  </si>
  <si>
    <t>山形県天童市</t>
    <rPh sb="3" eb="6">
      <t>テンドウシ</t>
    </rPh>
    <phoneticPr fontId="2"/>
  </si>
  <si>
    <t>兵庫県赤穂市</t>
    <rPh sb="3" eb="6">
      <t>アコウシ</t>
    </rPh>
    <phoneticPr fontId="2"/>
  </si>
  <si>
    <t>愛知県知多郡</t>
    <rPh sb="3" eb="6">
      <t>チタグン</t>
    </rPh>
    <phoneticPr fontId="2"/>
  </si>
  <si>
    <t>大分県大分市</t>
    <rPh sb="3" eb="6">
      <t>オオイタシ</t>
    </rPh>
    <phoneticPr fontId="2"/>
  </si>
  <si>
    <t>福井県丹生郡</t>
    <rPh sb="3" eb="4">
      <t>タン</t>
    </rPh>
    <rPh sb="4" eb="5">
      <t>セイ</t>
    </rPh>
    <rPh sb="5" eb="6">
      <t>グン</t>
    </rPh>
    <phoneticPr fontId="2"/>
  </si>
  <si>
    <t>青森県五所川原市</t>
    <rPh sb="3" eb="8">
      <t>ゴショガワラシ</t>
    </rPh>
    <phoneticPr fontId="2"/>
  </si>
  <si>
    <t>埼玉県吉川市</t>
    <rPh sb="3" eb="6">
      <t>ヨシカワシ</t>
    </rPh>
    <phoneticPr fontId="2"/>
  </si>
  <si>
    <t>大阪府岸和田市</t>
    <rPh sb="3" eb="7">
      <t>キシワダシ</t>
    </rPh>
    <phoneticPr fontId="2"/>
  </si>
  <si>
    <t>大阪府箕面市</t>
    <rPh sb="3" eb="4">
      <t>ミ</t>
    </rPh>
    <rPh sb="4" eb="5">
      <t>オモテ</t>
    </rPh>
    <rPh sb="5" eb="6">
      <t>シ</t>
    </rPh>
    <phoneticPr fontId="2"/>
  </si>
  <si>
    <t>宮城県角田市</t>
    <rPh sb="3" eb="5">
      <t>カクタ</t>
    </rPh>
    <rPh sb="5" eb="6">
      <t>シ</t>
    </rPh>
    <phoneticPr fontId="2"/>
  </si>
  <si>
    <t>宮城県牡鹿郡</t>
    <rPh sb="3" eb="5">
      <t>オジカ</t>
    </rPh>
    <rPh sb="5" eb="6">
      <t>グン</t>
    </rPh>
    <phoneticPr fontId="2"/>
  </si>
  <si>
    <t>奈良県生駒市</t>
    <rPh sb="0" eb="3">
      <t>ナラケン</t>
    </rPh>
    <rPh sb="3" eb="6">
      <t>イコマシ</t>
    </rPh>
    <phoneticPr fontId="2"/>
  </si>
  <si>
    <t>千葉県松戸市</t>
    <rPh sb="3" eb="6">
      <t>マツドシ</t>
    </rPh>
    <phoneticPr fontId="2"/>
  </si>
  <si>
    <t>静岡県静岡市</t>
    <rPh sb="3" eb="6">
      <t>シズオカシ</t>
    </rPh>
    <phoneticPr fontId="2"/>
  </si>
  <si>
    <t>新潟県上越市</t>
    <rPh sb="3" eb="6">
      <t>ジョウエツシ</t>
    </rPh>
    <phoneticPr fontId="2"/>
  </si>
  <si>
    <t>福岡県直方市</t>
    <rPh sb="3" eb="6">
      <t>ノオガタシ</t>
    </rPh>
    <phoneticPr fontId="2"/>
  </si>
  <si>
    <t>大阪府東大阪市</t>
    <rPh sb="3" eb="7">
      <t>ヒガシオオサカシ</t>
    </rPh>
    <phoneticPr fontId="2"/>
  </si>
  <si>
    <t>高知県四万十市</t>
    <rPh sb="3" eb="7">
      <t>シマントシ</t>
    </rPh>
    <phoneticPr fontId="2"/>
  </si>
  <si>
    <t>大分県津久見市</t>
    <rPh sb="3" eb="7">
      <t>ツクミシ</t>
    </rPh>
    <phoneticPr fontId="2"/>
  </si>
  <si>
    <t>滋賀県栗東市</t>
    <rPh sb="3" eb="4">
      <t>クリ</t>
    </rPh>
    <rPh sb="4" eb="5">
      <t>ヒガシ</t>
    </rPh>
    <rPh sb="5" eb="6">
      <t>シ</t>
    </rPh>
    <phoneticPr fontId="2"/>
  </si>
  <si>
    <t>大分県臼杵市</t>
    <rPh sb="3" eb="6">
      <t>ウスキシ</t>
    </rPh>
    <phoneticPr fontId="2"/>
  </si>
  <si>
    <t>長野県塩尻市</t>
    <rPh sb="3" eb="6">
      <t>シオジリシ</t>
    </rPh>
    <phoneticPr fontId="2"/>
  </si>
  <si>
    <t>岩手県紫波郡</t>
    <rPh sb="3" eb="4">
      <t>ムラサキ</t>
    </rPh>
    <rPh sb="4" eb="5">
      <t>ナミ</t>
    </rPh>
    <rPh sb="5" eb="6">
      <t>グン</t>
    </rPh>
    <phoneticPr fontId="2"/>
  </si>
  <si>
    <t>埼玉県川越市</t>
    <rPh sb="3" eb="6">
      <t>カワゴエシ</t>
    </rPh>
    <phoneticPr fontId="2"/>
  </si>
  <si>
    <t>山形県鶴岡市</t>
    <rPh sb="3" eb="6">
      <t>ツルオカシ</t>
    </rPh>
    <phoneticPr fontId="2"/>
  </si>
  <si>
    <t>埼玉県本庄市</t>
    <rPh sb="3" eb="6">
      <t>ホンジョウシ</t>
    </rPh>
    <phoneticPr fontId="2"/>
  </si>
  <si>
    <t>神奈川県鎌倉市</t>
    <rPh sb="4" eb="7">
      <t>カマクラシ</t>
    </rPh>
    <phoneticPr fontId="2"/>
  </si>
  <si>
    <t>北海道小樽市</t>
    <rPh sb="3" eb="6">
      <t>オタルシ</t>
    </rPh>
    <phoneticPr fontId="2"/>
  </si>
  <si>
    <t>北海道留萌市</t>
    <rPh sb="3" eb="6">
      <t>ルモイシ</t>
    </rPh>
    <phoneticPr fontId="2"/>
  </si>
  <si>
    <t>兵庫県尼崎市</t>
    <rPh sb="3" eb="6">
      <t>アマガサキシ</t>
    </rPh>
    <phoneticPr fontId="2"/>
  </si>
  <si>
    <t>埼玉県春日部市</t>
    <rPh sb="3" eb="7">
      <t>カスカベシ</t>
    </rPh>
    <phoneticPr fontId="2"/>
  </si>
  <si>
    <t>秋田県横手市</t>
    <rPh sb="3" eb="6">
      <t>ヨコテシ</t>
    </rPh>
    <phoneticPr fontId="2"/>
  </si>
  <si>
    <t>東京都練馬区</t>
    <rPh sb="3" eb="6">
      <t>ネリマク</t>
    </rPh>
    <phoneticPr fontId="2"/>
  </si>
  <si>
    <t>熊本県上益城郡</t>
    <rPh sb="3" eb="4">
      <t>カミ</t>
    </rPh>
    <rPh sb="4" eb="5">
      <t>マ</t>
    </rPh>
    <rPh sb="5" eb="6">
      <t>シロ</t>
    </rPh>
    <rPh sb="6" eb="7">
      <t>グン</t>
    </rPh>
    <phoneticPr fontId="2"/>
  </si>
  <si>
    <t>茨城県結城市</t>
    <rPh sb="3" eb="6">
      <t>ユウキシ</t>
    </rPh>
    <phoneticPr fontId="2"/>
  </si>
  <si>
    <t>岐阜県本巣郡</t>
    <rPh sb="3" eb="4">
      <t>ホン</t>
    </rPh>
    <rPh sb="4" eb="5">
      <t>ス</t>
    </rPh>
    <rPh sb="5" eb="6">
      <t>グン</t>
    </rPh>
    <phoneticPr fontId="2"/>
  </si>
  <si>
    <t>埼玉県白岡市</t>
    <rPh sb="3" eb="5">
      <t>シラオカ</t>
    </rPh>
    <rPh sb="5" eb="6">
      <t>シ</t>
    </rPh>
    <phoneticPr fontId="2"/>
  </si>
  <si>
    <t>山形県西村山郡</t>
    <rPh sb="3" eb="7">
      <t>ニシムラヤマグン</t>
    </rPh>
    <phoneticPr fontId="2"/>
  </si>
  <si>
    <t>奈良県奈良市</t>
    <rPh sb="3" eb="6">
      <t>ナラシ</t>
    </rPh>
    <phoneticPr fontId="2"/>
  </si>
  <si>
    <t>山梨県中巨摩郡</t>
    <rPh sb="3" eb="4">
      <t>ナカ</t>
    </rPh>
    <rPh sb="4" eb="5">
      <t>キョ</t>
    </rPh>
    <rPh sb="5" eb="7">
      <t>マゴオリ</t>
    </rPh>
    <phoneticPr fontId="2"/>
  </si>
  <si>
    <t>北海道石狩市</t>
    <rPh sb="3" eb="5">
      <t>イシカリ</t>
    </rPh>
    <rPh sb="5" eb="6">
      <t>シ</t>
    </rPh>
    <phoneticPr fontId="2"/>
  </si>
  <si>
    <t>熊本県熊本市</t>
    <rPh sb="3" eb="6">
      <t>クマモトシ</t>
    </rPh>
    <phoneticPr fontId="2"/>
  </si>
  <si>
    <t>埼玉県越谷市</t>
    <rPh sb="3" eb="6">
      <t>コシガヤシ</t>
    </rPh>
    <phoneticPr fontId="2"/>
  </si>
  <si>
    <t>奈良県磯城郡</t>
    <rPh sb="3" eb="4">
      <t>イソ</t>
    </rPh>
    <rPh sb="4" eb="5">
      <t>シロ</t>
    </rPh>
    <rPh sb="5" eb="6">
      <t>グン</t>
    </rPh>
    <phoneticPr fontId="2"/>
  </si>
  <si>
    <t>埼玉県川口市</t>
    <rPh sb="3" eb="6">
      <t>カワグチシ</t>
    </rPh>
    <phoneticPr fontId="2"/>
  </si>
  <si>
    <t>埼玉県八潮市</t>
    <rPh sb="3" eb="6">
      <t>ヤシオシ</t>
    </rPh>
    <phoneticPr fontId="2"/>
  </si>
  <si>
    <t>滋賀県甲賀市</t>
    <rPh sb="3" eb="5">
      <t>コウガ</t>
    </rPh>
    <rPh sb="5" eb="6">
      <t>シ</t>
    </rPh>
    <phoneticPr fontId="2"/>
  </si>
  <si>
    <t>青森県むつ市</t>
    <rPh sb="5" eb="6">
      <t>シ</t>
    </rPh>
    <phoneticPr fontId="2"/>
  </si>
  <si>
    <t>千葉県館山市</t>
    <rPh sb="3" eb="6">
      <t>タテヤマシ</t>
    </rPh>
    <phoneticPr fontId="2"/>
  </si>
  <si>
    <t>富山県射水市</t>
    <rPh sb="3" eb="6">
      <t>イミズシ</t>
    </rPh>
    <phoneticPr fontId="2"/>
  </si>
  <si>
    <t>新潟県新発田市</t>
    <rPh sb="3" eb="4">
      <t>シン</t>
    </rPh>
    <rPh sb="4" eb="5">
      <t>ハツ</t>
    </rPh>
    <rPh sb="5" eb="6">
      <t>タ</t>
    </rPh>
    <rPh sb="6" eb="7">
      <t>シ</t>
    </rPh>
    <phoneticPr fontId="2"/>
  </si>
  <si>
    <t>神奈川県座間市</t>
    <rPh sb="4" eb="7">
      <t>ザマシ</t>
    </rPh>
    <phoneticPr fontId="2"/>
  </si>
  <si>
    <t>千葉県印西市</t>
    <rPh sb="3" eb="4">
      <t>イン</t>
    </rPh>
    <rPh sb="4" eb="5">
      <t>ニシ</t>
    </rPh>
    <rPh sb="5" eb="6">
      <t>シ</t>
    </rPh>
    <phoneticPr fontId="2"/>
  </si>
  <si>
    <t>滋賀県守山市</t>
    <rPh sb="3" eb="6">
      <t>モリヤマシ</t>
    </rPh>
    <phoneticPr fontId="2"/>
  </si>
  <si>
    <t>鳥取県米子市</t>
    <rPh sb="3" eb="6">
      <t>ヨナゴシ</t>
    </rPh>
    <phoneticPr fontId="2"/>
  </si>
  <si>
    <t>高知県吾川郡</t>
    <rPh sb="3" eb="4">
      <t>ゴ</t>
    </rPh>
    <rPh sb="4" eb="5">
      <t>カワ</t>
    </rPh>
    <rPh sb="5" eb="6">
      <t>グン</t>
    </rPh>
    <phoneticPr fontId="2"/>
  </si>
  <si>
    <t>徳島県鳴門市</t>
    <rPh sb="3" eb="6">
      <t>ナルトシ</t>
    </rPh>
    <phoneticPr fontId="2"/>
  </si>
  <si>
    <t>石川県白山市</t>
    <rPh sb="3" eb="5">
      <t>シロヤマ</t>
    </rPh>
    <rPh sb="5" eb="6">
      <t>シ</t>
    </rPh>
    <phoneticPr fontId="2"/>
  </si>
  <si>
    <t>富山県高岡市</t>
    <rPh sb="3" eb="6">
      <t>タカオカシ</t>
    </rPh>
    <phoneticPr fontId="2"/>
  </si>
  <si>
    <t>埼玉県戸田市</t>
    <rPh sb="3" eb="6">
      <t>トダシ</t>
    </rPh>
    <phoneticPr fontId="2"/>
  </si>
  <si>
    <t>岐阜県各務原市</t>
    <rPh sb="3" eb="4">
      <t>カク</t>
    </rPh>
    <rPh sb="4" eb="5">
      <t>ム</t>
    </rPh>
    <rPh sb="5" eb="6">
      <t>ハラ</t>
    </rPh>
    <rPh sb="6" eb="7">
      <t>シ</t>
    </rPh>
    <phoneticPr fontId="2"/>
  </si>
  <si>
    <t>京都府京都市</t>
    <rPh sb="3" eb="6">
      <t>キョウトシ</t>
    </rPh>
    <phoneticPr fontId="2"/>
  </si>
  <si>
    <t>岐阜県羽島市</t>
    <rPh sb="3" eb="6">
      <t>ハシマシ</t>
    </rPh>
    <phoneticPr fontId="2"/>
  </si>
  <si>
    <t>群馬県渋川市</t>
    <rPh sb="3" eb="6">
      <t>シブカワシ</t>
    </rPh>
    <phoneticPr fontId="2"/>
  </si>
  <si>
    <t>宮崎県都城市</t>
    <rPh sb="3" eb="4">
      <t>ト</t>
    </rPh>
    <rPh sb="4" eb="5">
      <t>シロ</t>
    </rPh>
    <rPh sb="5" eb="6">
      <t>シ</t>
    </rPh>
    <phoneticPr fontId="2"/>
  </si>
  <si>
    <t>埼玉県さいたま市</t>
    <rPh sb="7" eb="8">
      <t>シ</t>
    </rPh>
    <phoneticPr fontId="2"/>
  </si>
  <si>
    <t>長野県南佐久郡</t>
    <rPh sb="3" eb="4">
      <t>ミナミ</t>
    </rPh>
    <rPh sb="4" eb="6">
      <t>サク</t>
    </rPh>
    <rPh sb="6" eb="7">
      <t>グン</t>
    </rPh>
    <phoneticPr fontId="2"/>
  </si>
  <si>
    <t>鳥取県倉吉市</t>
    <rPh sb="3" eb="6">
      <t>クラヨシシ</t>
    </rPh>
    <phoneticPr fontId="2"/>
  </si>
  <si>
    <t>富山県富山市</t>
    <rPh sb="3" eb="6">
      <t>トヤマシ</t>
    </rPh>
    <phoneticPr fontId="2"/>
  </si>
  <si>
    <t>宮城県石巻市</t>
    <rPh sb="0" eb="3">
      <t>ミヤギケン</t>
    </rPh>
    <rPh sb="3" eb="6">
      <t>イシノマキシ</t>
    </rPh>
    <phoneticPr fontId="2"/>
  </si>
  <si>
    <t>山形県東根市</t>
    <rPh sb="0" eb="3">
      <t>ヤマガタケン</t>
    </rPh>
    <rPh sb="3" eb="4">
      <t>ヒガシ</t>
    </rPh>
    <rPh sb="4" eb="5">
      <t>ネ</t>
    </rPh>
    <rPh sb="5" eb="6">
      <t>シ</t>
    </rPh>
    <phoneticPr fontId="2"/>
  </si>
  <si>
    <t>埼玉県新座市</t>
    <rPh sb="3" eb="6">
      <t>ニイザシ</t>
    </rPh>
    <phoneticPr fontId="2"/>
  </si>
  <si>
    <t>岡山県倉敷市</t>
    <rPh sb="3" eb="6">
      <t>クラシキシ</t>
    </rPh>
    <phoneticPr fontId="2"/>
  </si>
  <si>
    <t>神奈川県平塚市</t>
    <rPh sb="4" eb="7">
      <t>ヒラツカシ</t>
    </rPh>
    <phoneticPr fontId="2"/>
  </si>
  <si>
    <t>石川県金沢市</t>
    <rPh sb="3" eb="6">
      <t>カナザワシ</t>
    </rPh>
    <phoneticPr fontId="2"/>
  </si>
  <si>
    <t>福島県相馬郡</t>
    <rPh sb="3" eb="6">
      <t>ソウマグン</t>
    </rPh>
    <phoneticPr fontId="2"/>
  </si>
  <si>
    <t>大阪府泉大津市</t>
    <rPh sb="3" eb="7">
      <t>イズミオオツシ</t>
    </rPh>
    <phoneticPr fontId="2"/>
  </si>
  <si>
    <t>愛知県北名古屋市</t>
    <rPh sb="3" eb="8">
      <t>キタナゴヤシ</t>
    </rPh>
    <phoneticPr fontId="2"/>
  </si>
  <si>
    <t>茨城県下妻市</t>
    <rPh sb="0" eb="3">
      <t>イバラキケン</t>
    </rPh>
    <rPh sb="3" eb="6">
      <t>シモツマシ</t>
    </rPh>
    <phoneticPr fontId="2"/>
  </si>
  <si>
    <t>長野県北佐久郡</t>
    <rPh sb="0" eb="3">
      <t>ナガノケン</t>
    </rPh>
    <rPh sb="3" eb="7">
      <t>キタサクグン</t>
    </rPh>
    <phoneticPr fontId="2"/>
  </si>
  <si>
    <t>新潟県新潟市</t>
    <rPh sb="0" eb="3">
      <t>ニイガタケン</t>
    </rPh>
    <rPh sb="3" eb="6">
      <t>ニイガタシ</t>
    </rPh>
    <phoneticPr fontId="2"/>
  </si>
  <si>
    <t>兵庫県宝塚市</t>
    <rPh sb="0" eb="3">
      <t>ヒョウゴケン</t>
    </rPh>
    <rPh sb="3" eb="5">
      <t>タカラヅカ</t>
    </rPh>
    <rPh sb="5" eb="6">
      <t>シ</t>
    </rPh>
    <phoneticPr fontId="2"/>
  </si>
  <si>
    <t>千葉県流山市</t>
    <rPh sb="0" eb="3">
      <t>チバケン</t>
    </rPh>
    <rPh sb="3" eb="6">
      <t>ナガレヤマシ</t>
    </rPh>
    <phoneticPr fontId="2"/>
  </si>
  <si>
    <t>大阪府泉佐野市</t>
    <rPh sb="0" eb="3">
      <t>オオサカフ</t>
    </rPh>
    <rPh sb="3" eb="7">
      <t>イズミサノシ</t>
    </rPh>
    <phoneticPr fontId="2"/>
  </si>
  <si>
    <t>岐阜県可児市</t>
    <rPh sb="0" eb="3">
      <t>ギフケン</t>
    </rPh>
    <rPh sb="3" eb="4">
      <t>カ</t>
    </rPh>
    <rPh sb="4" eb="5">
      <t>ジ</t>
    </rPh>
    <rPh sb="5" eb="6">
      <t>シ</t>
    </rPh>
    <phoneticPr fontId="2"/>
  </si>
  <si>
    <t>茨城県ひたちなか市</t>
    <rPh sb="0" eb="3">
      <t>イバラキケン</t>
    </rPh>
    <rPh sb="8" eb="9">
      <t>シ</t>
    </rPh>
    <phoneticPr fontId="2"/>
  </si>
  <si>
    <t>大阪府守口市</t>
    <rPh sb="0" eb="3">
      <t>オオサカフ</t>
    </rPh>
    <rPh sb="3" eb="6">
      <t>モリグチシ</t>
    </rPh>
    <phoneticPr fontId="2"/>
  </si>
  <si>
    <t>茨城県土浦市</t>
    <rPh sb="0" eb="2">
      <t>イバラギ</t>
    </rPh>
    <rPh sb="2" eb="3">
      <t>ケン</t>
    </rPh>
    <rPh sb="3" eb="6">
      <t>ツチウラシ</t>
    </rPh>
    <phoneticPr fontId="2"/>
  </si>
  <si>
    <t>大阪府豊中市</t>
    <rPh sb="0" eb="3">
      <t>オオサカフ</t>
    </rPh>
    <rPh sb="3" eb="6">
      <t>トヨナカシ</t>
    </rPh>
    <phoneticPr fontId="2"/>
  </si>
  <si>
    <t>長野県伊那市</t>
    <rPh sb="0" eb="3">
      <t>ナガノケン</t>
    </rPh>
    <rPh sb="3" eb="4">
      <t>イ</t>
    </rPh>
    <rPh sb="4" eb="5">
      <t>ナ</t>
    </rPh>
    <rPh sb="5" eb="6">
      <t>シ</t>
    </rPh>
    <phoneticPr fontId="2"/>
  </si>
  <si>
    <t>埼玉県草加市</t>
    <rPh sb="0" eb="3">
      <t>サイタマケン</t>
    </rPh>
    <rPh sb="3" eb="6">
      <t>ソウカシ</t>
    </rPh>
    <phoneticPr fontId="2"/>
  </si>
  <si>
    <t>岡山県赤磐市</t>
    <rPh sb="0" eb="3">
      <t>オカヤマケン</t>
    </rPh>
    <rPh sb="3" eb="4">
      <t>アカ</t>
    </rPh>
    <rPh sb="4" eb="5">
      <t>バン</t>
    </rPh>
    <rPh sb="5" eb="6">
      <t>シ</t>
    </rPh>
    <phoneticPr fontId="2"/>
  </si>
  <si>
    <t>徳島県阿南市</t>
    <rPh sb="3" eb="6">
      <t>アナンシ</t>
    </rPh>
    <phoneticPr fontId="2"/>
  </si>
  <si>
    <t>三重県松阪市</t>
    <rPh sb="3" eb="5">
      <t>マツサカ</t>
    </rPh>
    <rPh sb="5" eb="6">
      <t>シ</t>
    </rPh>
    <phoneticPr fontId="2"/>
  </si>
  <si>
    <t>愛知県岡崎市</t>
    <rPh sb="3" eb="6">
      <t>オカザキシ</t>
    </rPh>
    <phoneticPr fontId="2"/>
  </si>
  <si>
    <t>大阪府守口市</t>
    <rPh sb="3" eb="6">
      <t>モリグチシ</t>
    </rPh>
    <phoneticPr fontId="2"/>
  </si>
  <si>
    <t>埼玉県北葛飾郡</t>
    <rPh sb="3" eb="6">
      <t>キタカツシカ</t>
    </rPh>
    <rPh sb="6" eb="7">
      <t>グン</t>
    </rPh>
    <phoneticPr fontId="2"/>
  </si>
  <si>
    <t>三重県度会郡</t>
    <rPh sb="3" eb="4">
      <t>ド</t>
    </rPh>
    <rPh sb="4" eb="5">
      <t>ア</t>
    </rPh>
    <rPh sb="5" eb="6">
      <t>グン</t>
    </rPh>
    <phoneticPr fontId="2"/>
  </si>
  <si>
    <t>長野県岡谷市</t>
    <rPh sb="3" eb="4">
      <t>オカ</t>
    </rPh>
    <rPh sb="4" eb="5">
      <t>タニ</t>
    </rPh>
    <rPh sb="5" eb="6">
      <t>シ</t>
    </rPh>
    <phoneticPr fontId="2"/>
  </si>
  <si>
    <t>千葉県鎌ヶ谷市</t>
    <rPh sb="3" eb="4">
      <t>カマ</t>
    </rPh>
    <rPh sb="5" eb="6">
      <t>タニ</t>
    </rPh>
    <rPh sb="6" eb="7">
      <t>シ</t>
    </rPh>
    <phoneticPr fontId="2"/>
  </si>
  <si>
    <t>千葉県八千代市</t>
    <rPh sb="3" eb="7">
      <t>ヤチヨシ</t>
    </rPh>
    <phoneticPr fontId="2"/>
  </si>
  <si>
    <t>愛知県西尾市</t>
    <rPh sb="3" eb="6">
      <t>ニシオシ</t>
    </rPh>
    <phoneticPr fontId="2"/>
  </si>
  <si>
    <t>千葉県船橋市</t>
    <rPh sb="3" eb="6">
      <t>フナバシシ</t>
    </rPh>
    <phoneticPr fontId="2"/>
  </si>
  <si>
    <t>愛知県名古屋市</t>
    <rPh sb="0" eb="3">
      <t>アイチケン</t>
    </rPh>
    <rPh sb="3" eb="7">
      <t>ナゴヤシ</t>
    </rPh>
    <phoneticPr fontId="2"/>
  </si>
  <si>
    <t>山口県熊毛郡</t>
    <rPh sb="0" eb="3">
      <t>ヤマグチケン</t>
    </rPh>
    <rPh sb="3" eb="6">
      <t>クマゲグン</t>
    </rPh>
    <phoneticPr fontId="2"/>
  </si>
  <si>
    <t>沖縄県うるま市</t>
    <rPh sb="0" eb="3">
      <t>オキナワケン</t>
    </rPh>
    <rPh sb="6" eb="7">
      <t>シ</t>
    </rPh>
    <phoneticPr fontId="2"/>
  </si>
  <si>
    <t>滋賀県高島市</t>
    <rPh sb="0" eb="3">
      <t>シガケン</t>
    </rPh>
    <rPh sb="3" eb="6">
      <t>タカシマシ</t>
    </rPh>
    <phoneticPr fontId="2"/>
  </si>
  <si>
    <t>熊本県菊池郡</t>
    <rPh sb="0" eb="3">
      <t>クマモトケン</t>
    </rPh>
    <rPh sb="3" eb="6">
      <t>キクチグン</t>
    </rPh>
    <phoneticPr fontId="2"/>
  </si>
  <si>
    <t>長野県松本市</t>
    <rPh sb="0" eb="3">
      <t>ナガノケン</t>
    </rPh>
    <rPh sb="3" eb="6">
      <t>マツモトシ</t>
    </rPh>
    <phoneticPr fontId="2"/>
  </si>
  <si>
    <t>鳥取県鳥取市</t>
    <rPh sb="0" eb="3">
      <t>トットリケン</t>
    </rPh>
    <rPh sb="3" eb="6">
      <t>トットリシ</t>
    </rPh>
    <phoneticPr fontId="2"/>
  </si>
  <si>
    <t>愛知県豊橋市</t>
    <rPh sb="0" eb="3">
      <t>アイチケン</t>
    </rPh>
    <rPh sb="3" eb="6">
      <t>トヨハシシ</t>
    </rPh>
    <phoneticPr fontId="2"/>
  </si>
  <si>
    <t>岡山県岡山市</t>
    <rPh sb="0" eb="3">
      <t>オカヤマケン</t>
    </rPh>
    <rPh sb="3" eb="6">
      <t>オカヤマシ</t>
    </rPh>
    <phoneticPr fontId="2"/>
  </si>
  <si>
    <t>岡山県津山市</t>
    <rPh sb="0" eb="2">
      <t>オカヤマ</t>
    </rPh>
    <rPh sb="2" eb="3">
      <t>ケン</t>
    </rPh>
    <rPh sb="3" eb="6">
      <t>ツヤマシ</t>
    </rPh>
    <phoneticPr fontId="2"/>
  </si>
  <si>
    <t>岡山県赤磐市</t>
    <rPh sb="0" eb="2">
      <t>オカヤマ</t>
    </rPh>
    <rPh sb="2" eb="3">
      <t>ケン</t>
    </rPh>
    <rPh sb="3" eb="4">
      <t>アカ</t>
    </rPh>
    <rPh sb="4" eb="5">
      <t>バン</t>
    </rPh>
    <rPh sb="5" eb="6">
      <t>シ</t>
    </rPh>
    <phoneticPr fontId="2"/>
  </si>
  <si>
    <t>埼玉県八潮市</t>
    <rPh sb="0" eb="3">
      <t>サイタマケン</t>
    </rPh>
    <rPh sb="3" eb="6">
      <t>ヤシオシ</t>
    </rPh>
    <phoneticPr fontId="2"/>
  </si>
  <si>
    <t>兵庫県川西市</t>
    <rPh sb="0" eb="3">
      <t>ヒョウゴケン</t>
    </rPh>
    <rPh sb="3" eb="6">
      <t>カサイシ</t>
    </rPh>
    <phoneticPr fontId="2"/>
  </si>
  <si>
    <t>青森県三沢市</t>
    <rPh sb="0" eb="3">
      <t>アオモリケン</t>
    </rPh>
    <rPh sb="3" eb="6">
      <t>ミサワシ</t>
    </rPh>
    <phoneticPr fontId="2"/>
  </si>
  <si>
    <t>福井県福井市</t>
    <rPh sb="0" eb="3">
      <t>フクイケン</t>
    </rPh>
    <rPh sb="3" eb="6">
      <t>フクイシ</t>
    </rPh>
    <phoneticPr fontId="2"/>
  </si>
  <si>
    <t>宮城県黒川郡</t>
    <rPh sb="3" eb="6">
      <t>クロカワグン</t>
    </rPh>
    <phoneticPr fontId="2"/>
  </si>
  <si>
    <t>滋賀県草津市</t>
    <rPh sb="3" eb="6">
      <t>クサツシ</t>
    </rPh>
    <phoneticPr fontId="2"/>
  </si>
  <si>
    <t>茨城県常陸太田市</t>
    <rPh sb="3" eb="8">
      <t>ヒタチオオタシ</t>
    </rPh>
    <phoneticPr fontId="2"/>
  </si>
  <si>
    <t>静岡県三島市</t>
    <rPh sb="0" eb="3">
      <t>シズオカケン</t>
    </rPh>
    <rPh sb="3" eb="6">
      <t>ミシマシ</t>
    </rPh>
    <phoneticPr fontId="2"/>
  </si>
  <si>
    <t>広島県府中市</t>
    <rPh sb="0" eb="3">
      <t>ヒロシマケン</t>
    </rPh>
    <rPh sb="3" eb="6">
      <t>フチュウシ</t>
    </rPh>
    <phoneticPr fontId="2"/>
  </si>
  <si>
    <t>山形県東置賜郡</t>
    <rPh sb="3" eb="7">
      <t>ヒガシオキタマグン</t>
    </rPh>
    <phoneticPr fontId="2"/>
  </si>
  <si>
    <t>宮城県名取市</t>
    <rPh sb="0" eb="3">
      <t>ミヤギケン</t>
    </rPh>
    <rPh sb="3" eb="6">
      <t>ナトリシ</t>
    </rPh>
    <phoneticPr fontId="2"/>
  </si>
  <si>
    <t>新潟県三条市</t>
    <rPh sb="0" eb="3">
      <t>ニイガタケン</t>
    </rPh>
    <rPh sb="3" eb="6">
      <t>サンジョウシ</t>
    </rPh>
    <phoneticPr fontId="2"/>
  </si>
  <si>
    <t>千葉県野田市</t>
    <rPh sb="0" eb="3">
      <t>チバケン</t>
    </rPh>
    <rPh sb="3" eb="6">
      <t>ノダシ</t>
    </rPh>
    <phoneticPr fontId="2"/>
  </si>
  <si>
    <t>高知県安芸市</t>
    <rPh sb="0" eb="3">
      <t>コウチケン</t>
    </rPh>
    <rPh sb="3" eb="6">
      <t>アキシ</t>
    </rPh>
    <phoneticPr fontId="2"/>
  </si>
  <si>
    <t>宮崎県宮崎市</t>
    <rPh sb="0" eb="2">
      <t>ミヤザキ</t>
    </rPh>
    <rPh sb="2" eb="3">
      <t>ケン</t>
    </rPh>
    <rPh sb="3" eb="6">
      <t>ミヤザキシ</t>
    </rPh>
    <phoneticPr fontId="2"/>
  </si>
  <si>
    <t>奈良県天理市</t>
    <rPh sb="0" eb="3">
      <t>ナラケン</t>
    </rPh>
    <rPh sb="3" eb="6">
      <t>テンリシ</t>
    </rPh>
    <phoneticPr fontId="2"/>
  </si>
  <si>
    <t>宮城県大崎市</t>
    <rPh sb="0" eb="3">
      <t>ミヤギケン</t>
    </rPh>
    <rPh sb="3" eb="6">
      <t>オオサキシ</t>
    </rPh>
    <phoneticPr fontId="2"/>
  </si>
  <si>
    <t>長野県千曲市</t>
    <rPh sb="0" eb="3">
      <t>ナガノケン</t>
    </rPh>
    <rPh sb="3" eb="6">
      <t>チクマシ</t>
    </rPh>
    <phoneticPr fontId="2"/>
  </si>
  <si>
    <t>岐阜県岐阜市</t>
    <rPh sb="0" eb="3">
      <t>ギフケン</t>
    </rPh>
    <rPh sb="3" eb="6">
      <t>ギフシ</t>
    </rPh>
    <phoneticPr fontId="2"/>
  </si>
  <si>
    <t>山口県光市</t>
    <rPh sb="0" eb="3">
      <t>ヤマグチケン</t>
    </rPh>
    <rPh sb="3" eb="5">
      <t>ヒカリシ</t>
    </rPh>
    <phoneticPr fontId="2"/>
  </si>
  <si>
    <t>静岡県磐田市</t>
    <rPh sb="0" eb="3">
      <t>シズオカケン</t>
    </rPh>
    <rPh sb="3" eb="4">
      <t>バン</t>
    </rPh>
    <rPh sb="4" eb="5">
      <t>タ</t>
    </rPh>
    <rPh sb="5" eb="6">
      <t>シ</t>
    </rPh>
    <phoneticPr fontId="2"/>
  </si>
  <si>
    <t>静岡県焼津市</t>
    <rPh sb="0" eb="3">
      <t>シズオカケン</t>
    </rPh>
    <rPh sb="3" eb="6">
      <t>ヤイヅシ</t>
    </rPh>
    <phoneticPr fontId="2"/>
  </si>
  <si>
    <t>山口県山口市</t>
    <rPh sb="0" eb="3">
      <t>ヤマグチケン</t>
    </rPh>
    <rPh sb="3" eb="6">
      <t>ヤマグチシ</t>
    </rPh>
    <phoneticPr fontId="2"/>
  </si>
  <si>
    <t>沖縄県沖縄市</t>
    <rPh sb="0" eb="3">
      <t>オキナワケン</t>
    </rPh>
    <rPh sb="3" eb="6">
      <t>オキナワシ</t>
    </rPh>
    <phoneticPr fontId="2"/>
  </si>
  <si>
    <t>東京都目黒区</t>
    <rPh sb="0" eb="3">
      <t>トウキョウト</t>
    </rPh>
    <rPh sb="3" eb="6">
      <t>メグロク</t>
    </rPh>
    <phoneticPr fontId="2"/>
  </si>
  <si>
    <t>福島県西白河郡</t>
    <rPh sb="0" eb="3">
      <t>フクシマケン</t>
    </rPh>
    <rPh sb="3" eb="6">
      <t>ニシシラカワ</t>
    </rPh>
    <rPh sb="6" eb="7">
      <t>グン</t>
    </rPh>
    <phoneticPr fontId="2"/>
  </si>
  <si>
    <t>茨城県龍ヶ崎市</t>
    <rPh sb="0" eb="3">
      <t>イバラキケン</t>
    </rPh>
    <rPh sb="3" eb="6">
      <t>リュウガサキ</t>
    </rPh>
    <rPh sb="6" eb="7">
      <t>シ</t>
    </rPh>
    <phoneticPr fontId="2"/>
  </si>
  <si>
    <t>長崎県佐世保市</t>
    <rPh sb="0" eb="3">
      <t>ナガサキケン</t>
    </rPh>
    <rPh sb="3" eb="7">
      <t>サセボシ</t>
    </rPh>
    <phoneticPr fontId="2"/>
  </si>
  <si>
    <t>東京都多摩市</t>
    <rPh sb="0" eb="3">
      <t>トウキョウト</t>
    </rPh>
    <rPh sb="3" eb="6">
      <t>タマシ</t>
    </rPh>
    <phoneticPr fontId="2"/>
  </si>
  <si>
    <t>千葉県習志野市</t>
    <rPh sb="0" eb="3">
      <t>チバケン</t>
    </rPh>
    <rPh sb="3" eb="7">
      <t>ナラシノシ</t>
    </rPh>
    <phoneticPr fontId="2"/>
  </si>
  <si>
    <t>三重県四日市市</t>
    <rPh sb="0" eb="3">
      <t>ミエケン</t>
    </rPh>
    <rPh sb="3" eb="7">
      <t>ヨッカイチシ</t>
    </rPh>
    <phoneticPr fontId="2"/>
  </si>
  <si>
    <t>大阪府枚方市</t>
    <rPh sb="0" eb="3">
      <t>オオサカフ</t>
    </rPh>
    <rPh sb="3" eb="4">
      <t>マイ</t>
    </rPh>
    <rPh sb="4" eb="5">
      <t>カタ</t>
    </rPh>
    <rPh sb="5" eb="6">
      <t>シ</t>
    </rPh>
    <phoneticPr fontId="2"/>
  </si>
  <si>
    <t>東京都墨田区</t>
    <rPh sb="0" eb="3">
      <t>トウキョウト</t>
    </rPh>
    <rPh sb="3" eb="6">
      <t>スミダク</t>
    </rPh>
    <phoneticPr fontId="2"/>
  </si>
  <si>
    <t>愛媛県西条市</t>
    <rPh sb="0" eb="3">
      <t>エヒメケン</t>
    </rPh>
    <rPh sb="3" eb="6">
      <t>サイジョウシ</t>
    </rPh>
    <phoneticPr fontId="2"/>
  </si>
  <si>
    <t>京都府京都市</t>
    <rPh sb="0" eb="2">
      <t>キョウト</t>
    </rPh>
    <rPh sb="2" eb="3">
      <t>フ</t>
    </rPh>
    <rPh sb="3" eb="6">
      <t>キョウトシ</t>
    </rPh>
    <phoneticPr fontId="2"/>
  </si>
  <si>
    <t>秋田県北秋田市</t>
    <rPh sb="0" eb="2">
      <t>アキタ</t>
    </rPh>
    <rPh sb="2" eb="3">
      <t>ケン</t>
    </rPh>
    <rPh sb="3" eb="7">
      <t>キタアキタシ</t>
    </rPh>
    <phoneticPr fontId="2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</si>
  <si>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rPh sb="6" eb="7">
      <t>シ</t>
    </rPh>
    <phoneticPr fontId="2"/>
  </si>
  <si>
    <t>兵庫県三田市</t>
    <rPh sb="0" eb="3">
      <t>ヒョウゴケン</t>
    </rPh>
    <rPh sb="3" eb="6">
      <t>ミタシ</t>
    </rPh>
    <phoneticPr fontId="2"/>
  </si>
  <si>
    <t>富山県富山市</t>
    <rPh sb="0" eb="3">
      <t>トヤマケン</t>
    </rPh>
    <rPh sb="3" eb="6">
      <t>トヤマシ</t>
    </rPh>
    <phoneticPr fontId="2"/>
  </si>
  <si>
    <t>愛知県大府市</t>
    <rPh sb="0" eb="3">
      <t>アイチケン</t>
    </rPh>
    <rPh sb="3" eb="4">
      <t>オオ</t>
    </rPh>
    <rPh sb="4" eb="5">
      <t>フ</t>
    </rPh>
    <rPh sb="5" eb="6">
      <t>シ</t>
    </rPh>
    <phoneticPr fontId="2"/>
  </si>
  <si>
    <t>岐阜県中津川市</t>
    <rPh sb="0" eb="3">
      <t>ギフケン</t>
    </rPh>
    <rPh sb="3" eb="7">
      <t>ナカツガワシ</t>
    </rPh>
    <phoneticPr fontId="2"/>
  </si>
  <si>
    <t>長野県中野市</t>
    <rPh sb="0" eb="3">
      <t>ナガノケン</t>
    </rPh>
    <rPh sb="3" eb="5">
      <t>ナカノ</t>
    </rPh>
    <rPh sb="5" eb="6">
      <t>シ</t>
    </rPh>
    <phoneticPr fontId="2"/>
  </si>
  <si>
    <t>岐阜県可児郡</t>
    <rPh sb="0" eb="3">
      <t>ギフケン</t>
    </rPh>
    <rPh sb="3" eb="4">
      <t>カ</t>
    </rPh>
    <rPh sb="4" eb="5">
      <t>ジ</t>
    </rPh>
    <rPh sb="5" eb="6">
      <t>グン</t>
    </rPh>
    <phoneticPr fontId="2"/>
  </si>
  <si>
    <t>岐阜県大垣市</t>
    <rPh sb="0" eb="3">
      <t>ギフケン</t>
    </rPh>
    <rPh sb="3" eb="6">
      <t>オオガキシ</t>
    </rPh>
    <phoneticPr fontId="2"/>
  </si>
  <si>
    <t>島根県出雲市</t>
    <rPh sb="0" eb="3">
      <t>シマネケン</t>
    </rPh>
    <rPh sb="3" eb="6">
      <t>イズモシ</t>
    </rPh>
    <phoneticPr fontId="2"/>
  </si>
  <si>
    <t>大阪府吹田市</t>
    <rPh sb="0" eb="2">
      <t>オオサカ</t>
    </rPh>
    <rPh sb="2" eb="3">
      <t>フ</t>
    </rPh>
    <rPh sb="3" eb="4">
      <t>フ</t>
    </rPh>
    <rPh sb="4" eb="5">
      <t>タ</t>
    </rPh>
    <rPh sb="5" eb="6">
      <t>シ</t>
    </rPh>
    <phoneticPr fontId="2"/>
  </si>
  <si>
    <t>岡山県備前市</t>
    <rPh sb="0" eb="3">
      <t>オカヤマケン</t>
    </rPh>
    <rPh sb="3" eb="6">
      <t>ビゼンシ</t>
    </rPh>
    <phoneticPr fontId="2"/>
  </si>
  <si>
    <t>岡山県倉敷市</t>
    <rPh sb="0" eb="3">
      <t>オカヤマケン</t>
    </rPh>
    <rPh sb="3" eb="6">
      <t>クラシキシ</t>
    </rPh>
    <phoneticPr fontId="2"/>
  </si>
  <si>
    <t>兵庫県加古川市</t>
    <rPh sb="0" eb="3">
      <t>ヒョウゴケン</t>
    </rPh>
    <rPh sb="3" eb="7">
      <t>カコガワシ</t>
    </rPh>
    <phoneticPr fontId="2"/>
  </si>
  <si>
    <t>兵庫県西宮市</t>
    <rPh sb="0" eb="3">
      <t>ヒョウゴケン</t>
    </rPh>
    <rPh sb="3" eb="5">
      <t>ニシノミヤ</t>
    </rPh>
    <rPh sb="5" eb="6">
      <t>シ</t>
    </rPh>
    <phoneticPr fontId="2"/>
  </si>
  <si>
    <t>大阪府大阪市</t>
    <rPh sb="0" eb="2">
      <t>オオサカ</t>
    </rPh>
    <rPh sb="2" eb="3">
      <t>フ</t>
    </rPh>
    <rPh sb="3" eb="6">
      <t>オオサカシ</t>
    </rPh>
    <phoneticPr fontId="2"/>
  </si>
  <si>
    <t>東京都足立区</t>
    <rPh sb="0" eb="3">
      <t>トウキョウト</t>
    </rPh>
    <rPh sb="3" eb="6">
      <t>アダチク</t>
    </rPh>
    <phoneticPr fontId="2"/>
  </si>
  <si>
    <t>広島県江田島市</t>
    <rPh sb="0" eb="3">
      <t>ヒロシマケン</t>
    </rPh>
    <rPh sb="3" eb="7">
      <t>エタジマシ</t>
    </rPh>
    <phoneticPr fontId="2"/>
  </si>
  <si>
    <t>愛知県半田市</t>
    <rPh sb="0" eb="3">
      <t>アイチケン</t>
    </rPh>
    <rPh sb="3" eb="6">
      <t>ハンダシ</t>
    </rPh>
    <phoneticPr fontId="2"/>
  </si>
  <si>
    <t>高知県高知市</t>
    <rPh sb="0" eb="3">
      <t>コウチケン</t>
    </rPh>
    <rPh sb="3" eb="6">
      <t>コウチシ</t>
    </rPh>
    <phoneticPr fontId="2"/>
  </si>
  <si>
    <t>秋田県鹿角郡</t>
    <rPh sb="0" eb="2">
      <t>アキタ</t>
    </rPh>
    <rPh sb="2" eb="3">
      <t>ケン</t>
    </rPh>
    <rPh sb="3" eb="4">
      <t>シカ</t>
    </rPh>
    <rPh sb="4" eb="5">
      <t>ツノ</t>
    </rPh>
    <rPh sb="5" eb="6">
      <t>グン</t>
    </rPh>
    <phoneticPr fontId="2"/>
  </si>
  <si>
    <t>埼玉県東松山市</t>
    <rPh sb="0" eb="3">
      <t>サイタマケン</t>
    </rPh>
    <rPh sb="3" eb="7">
      <t>ヒガシマツヤマシ</t>
    </rPh>
    <phoneticPr fontId="2"/>
  </si>
  <si>
    <t>愛知県東海市</t>
    <rPh sb="0" eb="3">
      <t>アイチケン</t>
    </rPh>
    <rPh sb="3" eb="6">
      <t>トウカイシ</t>
    </rPh>
    <phoneticPr fontId="2"/>
  </si>
  <si>
    <t>岐阜県瑞穂市</t>
    <rPh sb="0" eb="3">
      <t>ギフケン</t>
    </rPh>
    <rPh sb="3" eb="6">
      <t>ミズホシ</t>
    </rPh>
    <phoneticPr fontId="2"/>
  </si>
  <si>
    <t>静岡県掛川市</t>
    <rPh sb="0" eb="3">
      <t>シズオカケン</t>
    </rPh>
    <rPh sb="3" eb="6">
      <t>カケガワシ</t>
    </rPh>
    <phoneticPr fontId="2"/>
  </si>
  <si>
    <t>三重県伊勢市</t>
    <rPh sb="0" eb="3">
      <t>ミエケン</t>
    </rPh>
    <rPh sb="3" eb="6">
      <t>イセシ</t>
    </rPh>
    <phoneticPr fontId="2"/>
  </si>
  <si>
    <t>山口県山陽小野田市</t>
    <rPh sb="0" eb="3">
      <t>ヤマグチケン</t>
    </rPh>
    <rPh sb="3" eb="5">
      <t>サンヨウ</t>
    </rPh>
    <rPh sb="5" eb="9">
      <t>オノダシ</t>
    </rPh>
    <phoneticPr fontId="2"/>
  </si>
  <si>
    <t>佐賀県佐賀市</t>
    <rPh sb="0" eb="3">
      <t>サガケン</t>
    </rPh>
    <rPh sb="3" eb="6">
      <t>サガシ</t>
    </rPh>
    <phoneticPr fontId="2"/>
  </si>
  <si>
    <t>三重県桑名市</t>
    <rPh sb="0" eb="3">
      <t>ミエケン</t>
    </rPh>
    <rPh sb="3" eb="6">
      <t>クワナシ</t>
    </rPh>
    <phoneticPr fontId="2"/>
  </si>
  <si>
    <t>沖縄県宜野湾市</t>
    <rPh sb="0" eb="3">
      <t>オキナワケン</t>
    </rPh>
    <rPh sb="3" eb="4">
      <t>ヨロ</t>
    </rPh>
    <rPh sb="4" eb="5">
      <t>ノ</t>
    </rPh>
    <rPh sb="5" eb="6">
      <t>ワン</t>
    </rPh>
    <rPh sb="6" eb="7">
      <t>シ</t>
    </rPh>
    <phoneticPr fontId="2"/>
  </si>
  <si>
    <t>秋田県秋田市</t>
    <rPh sb="0" eb="2">
      <t>アキタ</t>
    </rPh>
    <rPh sb="2" eb="3">
      <t>ケン</t>
    </rPh>
    <rPh sb="3" eb="6">
      <t>アキタシ</t>
    </rPh>
    <phoneticPr fontId="2"/>
  </si>
  <si>
    <t>神奈川県高座郡</t>
    <rPh sb="0" eb="4">
      <t>カナガワケン</t>
    </rPh>
    <rPh sb="4" eb="6">
      <t>コウザ</t>
    </rPh>
    <rPh sb="6" eb="7">
      <t>グン</t>
    </rPh>
    <phoneticPr fontId="2"/>
  </si>
  <si>
    <t>茨城県つくば市</t>
    <rPh sb="0" eb="3">
      <t>イバラキケン</t>
    </rPh>
    <rPh sb="6" eb="7">
      <t>シ</t>
    </rPh>
    <phoneticPr fontId="2"/>
  </si>
  <si>
    <t>岡山県津山市</t>
    <rPh sb="0" eb="3">
      <t>オカヤマケン</t>
    </rPh>
    <rPh sb="3" eb="6">
      <t>ツヤマシ</t>
    </rPh>
    <phoneticPr fontId="2"/>
  </si>
  <si>
    <t>埼玉県さいたま市</t>
    <rPh sb="0" eb="3">
      <t>サイタマケン</t>
    </rPh>
    <rPh sb="7" eb="8">
      <t>シ</t>
    </rPh>
    <phoneticPr fontId="2"/>
  </si>
  <si>
    <t>愛知県海部郡</t>
    <rPh sb="0" eb="3">
      <t>アイチケン</t>
    </rPh>
    <rPh sb="3" eb="4">
      <t>カイ</t>
    </rPh>
    <rPh sb="4" eb="5">
      <t>ブ</t>
    </rPh>
    <rPh sb="5" eb="6">
      <t>グン</t>
    </rPh>
    <phoneticPr fontId="2"/>
  </si>
  <si>
    <t>高知県香美市</t>
    <rPh sb="0" eb="3">
      <t>コウチケン</t>
    </rPh>
    <rPh sb="3" eb="6">
      <t>カミシ</t>
    </rPh>
    <phoneticPr fontId="2"/>
  </si>
  <si>
    <t>栃木県宇都宮市</t>
    <rPh sb="0" eb="3">
      <t>トチギケン</t>
    </rPh>
    <rPh sb="3" eb="7">
      <t>ウツノミヤシ</t>
    </rPh>
    <phoneticPr fontId="2"/>
  </si>
  <si>
    <t>千葉県千葉市</t>
    <rPh sb="0" eb="3">
      <t>チバケン</t>
    </rPh>
    <rPh sb="3" eb="6">
      <t>チバシ</t>
    </rPh>
    <phoneticPr fontId="2"/>
  </si>
  <si>
    <t>茨城県土浦市</t>
    <rPh sb="0" eb="3">
      <t>イバラギケン</t>
    </rPh>
    <rPh sb="3" eb="6">
      <t>ツチウラシ</t>
    </rPh>
    <phoneticPr fontId="4"/>
  </si>
  <si>
    <t>東京都台東区</t>
    <rPh sb="0" eb="3">
      <t>トウキョウト</t>
    </rPh>
    <rPh sb="3" eb="6">
      <t>タイトウク</t>
    </rPh>
    <phoneticPr fontId="4"/>
  </si>
  <si>
    <t>広島県府中市</t>
    <rPh sb="0" eb="3">
      <t>ヒロシマケン</t>
    </rPh>
    <rPh sb="3" eb="6">
      <t>フチュウシ</t>
    </rPh>
    <phoneticPr fontId="4"/>
  </si>
  <si>
    <t>千葉県君津市</t>
    <rPh sb="0" eb="3">
      <t>チバケン</t>
    </rPh>
    <rPh sb="3" eb="4">
      <t>キミ</t>
    </rPh>
    <rPh sb="4" eb="5">
      <t>ツ</t>
    </rPh>
    <rPh sb="5" eb="6">
      <t>シ</t>
    </rPh>
    <phoneticPr fontId="4"/>
  </si>
  <si>
    <t>静岡県藤枝市</t>
    <rPh sb="0" eb="3">
      <t>シズオカケン</t>
    </rPh>
    <rPh sb="3" eb="6">
      <t>フジエダシ</t>
    </rPh>
    <phoneticPr fontId="4"/>
  </si>
  <si>
    <t>岡山県津山市</t>
    <rPh sb="0" eb="3">
      <t>オカヤマケン</t>
    </rPh>
    <rPh sb="3" eb="6">
      <t>ツヤマシ</t>
    </rPh>
    <phoneticPr fontId="4"/>
  </si>
  <si>
    <t>島根県出雲市</t>
    <rPh sb="0" eb="3">
      <t>シマネケン</t>
    </rPh>
    <rPh sb="3" eb="6">
      <t>イズモシ</t>
    </rPh>
    <phoneticPr fontId="4"/>
  </si>
  <si>
    <t>山梨県南都留郡</t>
    <rPh sb="0" eb="3">
      <t>ヤマナシケン</t>
    </rPh>
    <rPh sb="3" eb="4">
      <t>ミナミ</t>
    </rPh>
    <rPh sb="4" eb="5">
      <t>ト</t>
    </rPh>
    <rPh sb="5" eb="6">
      <t>ル</t>
    </rPh>
    <rPh sb="6" eb="7">
      <t>グン</t>
    </rPh>
    <phoneticPr fontId="4"/>
  </si>
  <si>
    <t>三重県伊勢市</t>
    <rPh sb="0" eb="3">
      <t>ミエケン</t>
    </rPh>
    <rPh sb="3" eb="6">
      <t>イセシ</t>
    </rPh>
    <phoneticPr fontId="4"/>
  </si>
  <si>
    <t>静岡県静岡市</t>
    <rPh sb="0" eb="3">
      <t>シズオカケン</t>
    </rPh>
    <rPh sb="3" eb="6">
      <t>シズオカシ</t>
    </rPh>
    <phoneticPr fontId="4"/>
  </si>
  <si>
    <t>愛知県一宮市</t>
    <rPh sb="0" eb="3">
      <t>アイチケン</t>
    </rPh>
    <rPh sb="3" eb="6">
      <t>イチノミヤシ</t>
    </rPh>
    <phoneticPr fontId="4"/>
  </si>
  <si>
    <t>広島県安芸郡</t>
    <rPh sb="0" eb="3">
      <t>ヒロシマケン</t>
    </rPh>
    <rPh sb="3" eb="6">
      <t>アキグン</t>
    </rPh>
    <phoneticPr fontId="2"/>
  </si>
  <si>
    <t>愛知県豊川市</t>
    <rPh sb="0" eb="3">
      <t>アイチケン</t>
    </rPh>
    <rPh sb="3" eb="6">
      <t>トヨカワシ</t>
    </rPh>
    <phoneticPr fontId="4"/>
  </si>
  <si>
    <t>千葉県市川市</t>
    <rPh sb="0" eb="3">
      <t>チバケン</t>
    </rPh>
    <rPh sb="3" eb="6">
      <t>イチカワシ</t>
    </rPh>
    <phoneticPr fontId="4"/>
  </si>
  <si>
    <t>香川県高松市</t>
    <rPh sb="0" eb="3">
      <t>カガワケン</t>
    </rPh>
    <rPh sb="3" eb="6">
      <t>タカマツシ</t>
    </rPh>
    <phoneticPr fontId="2"/>
  </si>
  <si>
    <t>岐阜県羽島市</t>
    <rPh sb="0" eb="3">
      <t>ギフケン</t>
    </rPh>
    <rPh sb="3" eb="6">
      <t>ハシマシ</t>
    </rPh>
    <phoneticPr fontId="2"/>
  </si>
  <si>
    <t>大阪府東大阪市</t>
    <rPh sb="0" eb="3">
      <t>オオサカフ</t>
    </rPh>
    <rPh sb="3" eb="7">
      <t>ヒガシオオサカシ</t>
    </rPh>
    <phoneticPr fontId="2"/>
  </si>
  <si>
    <t>山梨県甲府市</t>
    <rPh sb="0" eb="3">
      <t>ヤマナシケン</t>
    </rPh>
    <rPh sb="3" eb="6">
      <t>コウフシ</t>
    </rPh>
    <phoneticPr fontId="2"/>
  </si>
  <si>
    <t>沖縄県中頭郡</t>
    <rPh sb="0" eb="3">
      <t>オキナワケン</t>
    </rPh>
    <rPh sb="3" eb="4">
      <t>ナカ</t>
    </rPh>
    <rPh sb="4" eb="5">
      <t>アタマ</t>
    </rPh>
    <rPh sb="5" eb="6">
      <t>グン</t>
    </rPh>
    <phoneticPr fontId="2"/>
  </si>
  <si>
    <t>京都府八幡市</t>
    <rPh sb="0" eb="3">
      <t>キョウトフ</t>
    </rPh>
    <rPh sb="3" eb="5">
      <t>ヤハタ</t>
    </rPh>
    <rPh sb="5" eb="6">
      <t>シ</t>
    </rPh>
    <phoneticPr fontId="2"/>
  </si>
  <si>
    <t>長野県飯田市</t>
    <rPh sb="0" eb="3">
      <t>ナガノケン</t>
    </rPh>
    <rPh sb="3" eb="6">
      <t>イイダシ</t>
    </rPh>
    <phoneticPr fontId="2"/>
  </si>
  <si>
    <t>茨城県かすみがうら市</t>
    <rPh sb="0" eb="3">
      <t>イバラキケン</t>
    </rPh>
    <rPh sb="9" eb="10">
      <t>シ</t>
    </rPh>
    <phoneticPr fontId="2"/>
  </si>
  <si>
    <t>大阪府吹田市</t>
    <rPh sb="0" eb="3">
      <t>オオサカフ</t>
    </rPh>
    <rPh sb="3" eb="5">
      <t>スイタ</t>
    </rPh>
    <rPh sb="5" eb="6">
      <t>シ</t>
    </rPh>
    <phoneticPr fontId="2"/>
  </si>
  <si>
    <t>群馬県太田市</t>
    <rPh sb="0" eb="3">
      <t>グンマケン</t>
    </rPh>
    <rPh sb="3" eb="6">
      <t>オオタシ</t>
    </rPh>
    <phoneticPr fontId="2"/>
  </si>
  <si>
    <t>茨城県つくば市</t>
    <rPh sb="0" eb="3">
      <t>イバラギケン</t>
    </rPh>
    <rPh sb="6" eb="7">
      <t>シ</t>
    </rPh>
    <phoneticPr fontId="2"/>
  </si>
  <si>
    <t>埼玉県和光市</t>
    <rPh sb="0" eb="3">
      <t>サイタマケン</t>
    </rPh>
    <rPh sb="3" eb="6">
      <t>ワコウシ</t>
    </rPh>
    <phoneticPr fontId="2"/>
  </si>
  <si>
    <t>埼玉県幸手市</t>
    <rPh sb="0" eb="3">
      <t>サイタマケン</t>
    </rPh>
    <rPh sb="3" eb="6">
      <t>サッテシ</t>
    </rPh>
    <phoneticPr fontId="2"/>
  </si>
  <si>
    <t>長野県中野市</t>
    <rPh sb="0" eb="3">
      <t>ナガノケン</t>
    </rPh>
    <rPh sb="3" eb="6">
      <t>ナカノシ</t>
    </rPh>
    <phoneticPr fontId="2"/>
  </si>
  <si>
    <t>宮城県柴田郡</t>
    <rPh sb="0" eb="3">
      <t>ミヤギケン</t>
    </rPh>
    <rPh sb="3" eb="6">
      <t>シバタグン</t>
    </rPh>
    <phoneticPr fontId="2"/>
  </si>
  <si>
    <t>大分県大分市</t>
    <rPh sb="0" eb="3">
      <t>オオイタケン</t>
    </rPh>
    <rPh sb="3" eb="6">
      <t>オオイタシ</t>
    </rPh>
    <phoneticPr fontId="2"/>
  </si>
  <si>
    <t>福井県越前市</t>
    <rPh sb="0" eb="3">
      <t>フクイケン</t>
    </rPh>
    <rPh sb="3" eb="6">
      <t>エチゼンシ</t>
    </rPh>
    <phoneticPr fontId="2"/>
  </si>
  <si>
    <t>静岡県伊豆市</t>
    <rPh sb="0" eb="3">
      <t>シズオカケン</t>
    </rPh>
    <rPh sb="3" eb="6">
      <t>イズシ</t>
    </rPh>
    <phoneticPr fontId="2"/>
  </si>
  <si>
    <t>滋賀県栗東市</t>
    <rPh sb="0" eb="3">
      <t>シガケン</t>
    </rPh>
    <rPh sb="3" eb="4">
      <t>クリ</t>
    </rPh>
    <rPh sb="4" eb="5">
      <t>ヒガシ</t>
    </rPh>
    <rPh sb="5" eb="6">
      <t>シ</t>
    </rPh>
    <phoneticPr fontId="2"/>
  </si>
  <si>
    <t>埼玉県三郷市</t>
    <rPh sb="0" eb="3">
      <t>サイタマケン</t>
    </rPh>
    <rPh sb="3" eb="6">
      <t>ミサトシ</t>
    </rPh>
    <phoneticPr fontId="2"/>
  </si>
  <si>
    <t>滋賀県彦根市</t>
    <rPh sb="0" eb="2">
      <t>シガ</t>
    </rPh>
    <rPh sb="2" eb="3">
      <t>ケン</t>
    </rPh>
    <rPh sb="3" eb="6">
      <t>ヒコネシ</t>
    </rPh>
    <phoneticPr fontId="2"/>
  </si>
  <si>
    <t>岡山県岡山市</t>
    <rPh sb="0" eb="2">
      <t>オカヤマ</t>
    </rPh>
    <rPh sb="2" eb="3">
      <t>ケン</t>
    </rPh>
    <rPh sb="3" eb="6">
      <t>オカヤマシ</t>
    </rPh>
    <phoneticPr fontId="2"/>
  </si>
  <si>
    <t>山口県岩国市</t>
    <rPh sb="0" eb="2">
      <t>ヤマグチ</t>
    </rPh>
    <rPh sb="2" eb="3">
      <t>ケン</t>
    </rPh>
    <rPh sb="3" eb="6">
      <t>イワクニシ</t>
    </rPh>
    <phoneticPr fontId="2"/>
  </si>
  <si>
    <t>広島県豊田郡</t>
    <rPh sb="0" eb="3">
      <t>ヒロシマケン</t>
    </rPh>
    <rPh sb="3" eb="6">
      <t>トヨタグン</t>
    </rPh>
    <phoneticPr fontId="2"/>
  </si>
  <si>
    <t>大阪府大東市</t>
    <rPh sb="0" eb="3">
      <t>オオサカフ</t>
    </rPh>
    <rPh sb="3" eb="6">
      <t>ダイトウシ</t>
    </rPh>
    <phoneticPr fontId="2"/>
  </si>
  <si>
    <t>大阪府吹田市</t>
    <rPh sb="0" eb="3">
      <t>オオサカフ</t>
    </rPh>
    <rPh sb="3" eb="4">
      <t>フ</t>
    </rPh>
    <rPh sb="4" eb="5">
      <t>タ</t>
    </rPh>
    <rPh sb="5" eb="6">
      <t>シ</t>
    </rPh>
    <phoneticPr fontId="2"/>
  </si>
  <si>
    <t>広島県尾道市</t>
    <rPh sb="3" eb="6">
      <t>オノミチシ</t>
    </rPh>
    <phoneticPr fontId="2"/>
  </si>
  <si>
    <t>埼玉県加須市</t>
    <rPh sb="0" eb="2">
      <t>サイタマ</t>
    </rPh>
    <rPh sb="2" eb="3">
      <t>ケン</t>
    </rPh>
    <rPh sb="3" eb="4">
      <t>カ</t>
    </rPh>
    <rPh sb="4" eb="5">
      <t>ス</t>
    </rPh>
    <rPh sb="5" eb="6">
      <t>シ</t>
    </rPh>
    <phoneticPr fontId="2"/>
  </si>
  <si>
    <t>茨城県行方市</t>
    <rPh sb="3" eb="4">
      <t>イ</t>
    </rPh>
    <rPh sb="4" eb="5">
      <t>カタ</t>
    </rPh>
    <rPh sb="5" eb="6">
      <t>シ</t>
    </rPh>
    <phoneticPr fontId="2"/>
  </si>
  <si>
    <t>三重県桑名郡</t>
    <rPh sb="3" eb="5">
      <t>クワナ</t>
    </rPh>
    <rPh sb="5" eb="6">
      <t>グン</t>
    </rPh>
    <phoneticPr fontId="2"/>
  </si>
  <si>
    <t>愛知県碧南市</t>
    <rPh sb="0" eb="3">
      <t>アイチケン</t>
    </rPh>
    <rPh sb="3" eb="6">
      <t>ヘキナンシ</t>
    </rPh>
    <phoneticPr fontId="2"/>
  </si>
  <si>
    <t>愛知県高浜市</t>
    <rPh sb="0" eb="3">
      <t>アイチケン</t>
    </rPh>
    <rPh sb="3" eb="6">
      <t>タカハマシ</t>
    </rPh>
    <phoneticPr fontId="2"/>
  </si>
  <si>
    <t>秋田県大仙市</t>
    <rPh sb="0" eb="3">
      <t>アキタケン</t>
    </rPh>
    <rPh sb="3" eb="6">
      <t>ダイセンシ</t>
    </rPh>
    <phoneticPr fontId="2"/>
  </si>
  <si>
    <t>静岡県牧之原市</t>
    <rPh sb="0" eb="3">
      <t>シズオカケン</t>
    </rPh>
    <rPh sb="3" eb="7">
      <t>マキノハラシ</t>
    </rPh>
    <phoneticPr fontId="2"/>
  </si>
  <si>
    <t>千葉県市原市</t>
    <rPh sb="0" eb="3">
      <t>チバケン</t>
    </rPh>
    <rPh sb="3" eb="6">
      <t>イチハラシ</t>
    </rPh>
    <phoneticPr fontId="2"/>
  </si>
  <si>
    <t>東京都荒川区</t>
    <rPh sb="0" eb="3">
      <t>トウキョウト</t>
    </rPh>
    <rPh sb="3" eb="6">
      <t>アラカワク</t>
    </rPh>
    <phoneticPr fontId="2"/>
  </si>
  <si>
    <t>奈良県北葛城郡</t>
    <rPh sb="0" eb="3">
      <t>ナラケン</t>
    </rPh>
    <rPh sb="3" eb="7">
      <t>キタカツラギグン</t>
    </rPh>
    <phoneticPr fontId="2"/>
  </si>
  <si>
    <t>千葉県木更津市</t>
    <rPh sb="0" eb="3">
      <t>チバケン</t>
    </rPh>
    <rPh sb="3" eb="7">
      <t>キサラヅシ</t>
    </rPh>
    <phoneticPr fontId="2"/>
  </si>
  <si>
    <t>岐阜県本巣市</t>
    <rPh sb="0" eb="2">
      <t>ギフ</t>
    </rPh>
    <rPh sb="2" eb="3">
      <t>ケン</t>
    </rPh>
    <rPh sb="3" eb="6">
      <t>モトスシ</t>
    </rPh>
    <phoneticPr fontId="2"/>
  </si>
  <si>
    <t>長野県上田市</t>
    <rPh sb="0" eb="3">
      <t>ナガノケン</t>
    </rPh>
    <rPh sb="3" eb="6">
      <t>ウエダシ</t>
    </rPh>
    <phoneticPr fontId="2"/>
  </si>
  <si>
    <t>千葉県山武市</t>
    <rPh sb="0" eb="3">
      <t>チバケン</t>
    </rPh>
    <rPh sb="3" eb="4">
      <t>ヤマ</t>
    </rPh>
    <rPh sb="4" eb="5">
      <t>ブ</t>
    </rPh>
    <rPh sb="5" eb="6">
      <t>シ</t>
    </rPh>
    <phoneticPr fontId="2"/>
  </si>
  <si>
    <t>愛知県常滑市</t>
    <rPh sb="0" eb="3">
      <t>アイチケン</t>
    </rPh>
    <rPh sb="3" eb="6">
      <t>トコナメシ</t>
    </rPh>
    <phoneticPr fontId="2"/>
  </si>
  <si>
    <t>茨城県下妻市</t>
    <rPh sb="0" eb="3">
      <t>イバラギケン</t>
    </rPh>
    <rPh sb="3" eb="6">
      <t>シモツマシ</t>
    </rPh>
    <phoneticPr fontId="2"/>
  </si>
  <si>
    <t>千葉県八千代市</t>
    <rPh sb="0" eb="3">
      <t>チバケン</t>
    </rPh>
    <rPh sb="3" eb="7">
      <t>ヤチヨシ</t>
    </rPh>
    <phoneticPr fontId="2"/>
  </si>
  <si>
    <t>広島県世羅郡</t>
    <rPh sb="3" eb="6">
      <t>セラグン</t>
    </rPh>
    <phoneticPr fontId="2"/>
  </si>
  <si>
    <t>山口県防府市</t>
    <rPh sb="0" eb="3">
      <t>ヤマグチケン</t>
    </rPh>
    <rPh sb="3" eb="6">
      <t>ホウフシ</t>
    </rPh>
    <phoneticPr fontId="2"/>
  </si>
  <si>
    <t>岡山県玉野市</t>
    <rPh sb="0" eb="3">
      <t>オカヤマケン</t>
    </rPh>
    <rPh sb="3" eb="6">
      <t>タマノシ</t>
    </rPh>
    <phoneticPr fontId="2"/>
  </si>
  <si>
    <t>広島県三原市</t>
    <rPh sb="0" eb="3">
      <t>ヒロシマケン</t>
    </rPh>
    <rPh sb="3" eb="6">
      <t>ミハラシ</t>
    </rPh>
    <phoneticPr fontId="2"/>
  </si>
  <si>
    <t>広島県三次市</t>
    <rPh sb="0" eb="3">
      <t>ヒロシマケン</t>
    </rPh>
    <rPh sb="3" eb="6">
      <t>ミヨシシ</t>
    </rPh>
    <phoneticPr fontId="2"/>
  </si>
  <si>
    <t>広島県深安郡</t>
    <rPh sb="0" eb="3">
      <t>ヒロシマケン</t>
    </rPh>
    <rPh sb="3" eb="4">
      <t>フカ</t>
    </rPh>
    <rPh sb="4" eb="5">
      <t>アン</t>
    </rPh>
    <rPh sb="5" eb="6">
      <t>グン</t>
    </rPh>
    <phoneticPr fontId="2"/>
  </si>
  <si>
    <t>広島県東広島市</t>
    <rPh sb="0" eb="3">
      <t>ヒロシマケン</t>
    </rPh>
    <rPh sb="3" eb="7">
      <t>ヒガシヒロシマシ</t>
    </rPh>
    <phoneticPr fontId="2"/>
  </si>
  <si>
    <t>島根県安来市</t>
    <rPh sb="0" eb="3">
      <t>シマネケン</t>
    </rPh>
    <rPh sb="3" eb="4">
      <t>アン</t>
    </rPh>
    <rPh sb="4" eb="5">
      <t>キ</t>
    </rPh>
    <rPh sb="5" eb="6">
      <t>シ</t>
    </rPh>
    <phoneticPr fontId="2"/>
  </si>
  <si>
    <t>山口県周南市</t>
    <rPh sb="0" eb="3">
      <t>ヤマグチケン</t>
    </rPh>
    <rPh sb="3" eb="6">
      <t>シュウナンシ</t>
    </rPh>
    <phoneticPr fontId="2"/>
  </si>
  <si>
    <t>東京都西東京市</t>
    <rPh sb="0" eb="3">
      <t>トウキョウト</t>
    </rPh>
    <rPh sb="3" eb="7">
      <t>ニシトウキョウシ</t>
    </rPh>
    <phoneticPr fontId="2"/>
  </si>
  <si>
    <t>神奈川県足柄下郡</t>
    <rPh sb="0" eb="4">
      <t>カナガワケン</t>
    </rPh>
    <rPh sb="4" eb="6">
      <t>アシガラ</t>
    </rPh>
    <rPh sb="6" eb="7">
      <t>シモ</t>
    </rPh>
    <rPh sb="7" eb="8">
      <t>グン</t>
    </rPh>
    <phoneticPr fontId="2"/>
  </si>
  <si>
    <t>広島県安芸区</t>
    <rPh sb="0" eb="3">
      <t>ヒロシマケン</t>
    </rPh>
    <rPh sb="3" eb="6">
      <t>アキク</t>
    </rPh>
    <phoneticPr fontId="2"/>
  </si>
  <si>
    <t>山口県宇部市</t>
    <rPh sb="0" eb="2">
      <t>ヤマグチ</t>
    </rPh>
    <rPh sb="2" eb="3">
      <t>ケン</t>
    </rPh>
    <rPh sb="3" eb="6">
      <t>ウベシ</t>
    </rPh>
    <phoneticPr fontId="2"/>
  </si>
  <si>
    <t>静岡県浜松市</t>
    <rPh sb="0" eb="3">
      <t>シズオカケン</t>
    </rPh>
    <rPh sb="3" eb="5">
      <t>ハママツ</t>
    </rPh>
    <rPh sb="5" eb="6">
      <t>シ</t>
    </rPh>
    <phoneticPr fontId="2"/>
  </si>
  <si>
    <t>広島県竹原市</t>
    <rPh sb="0" eb="3">
      <t>ヒロシマケン</t>
    </rPh>
    <rPh sb="3" eb="6">
      <t>タケハラシ</t>
    </rPh>
    <phoneticPr fontId="2"/>
  </si>
  <si>
    <t>宮城県多賀城市</t>
    <rPh sb="0" eb="3">
      <t>ミヤギケン</t>
    </rPh>
    <rPh sb="3" eb="6">
      <t>タガジョウ</t>
    </rPh>
    <rPh sb="6" eb="7">
      <t>シ</t>
    </rPh>
    <phoneticPr fontId="2"/>
  </si>
  <si>
    <t>愛知県豊橋市</t>
    <rPh sb="3" eb="5">
      <t>トヨハシ</t>
    </rPh>
    <rPh sb="5" eb="6">
      <t>シ</t>
    </rPh>
    <phoneticPr fontId="2"/>
  </si>
  <si>
    <t>青森県青森市</t>
    <rPh sb="3" eb="5">
      <t>アオモリ</t>
    </rPh>
    <rPh sb="5" eb="6">
      <t>シ</t>
    </rPh>
    <phoneticPr fontId="2"/>
  </si>
  <si>
    <t>日本テクノロジーソリューション㈱本社工場移転</t>
    <rPh sb="16" eb="18">
      <t>ホンシャ</t>
    </rPh>
    <rPh sb="18" eb="20">
      <t>コウジョウ</t>
    </rPh>
    <rPh sb="20" eb="22">
      <t>イテン</t>
    </rPh>
    <phoneticPr fontId="2"/>
  </si>
  <si>
    <t>㈱大勢シェル工場(Ａ棟のみ)</t>
    <rPh sb="10" eb="11">
      <t>トウ</t>
    </rPh>
    <phoneticPr fontId="2"/>
  </si>
  <si>
    <t>マルイ鳥取国府店　生活棟(生活棟　歯科クリニック)</t>
    <rPh sb="13" eb="15">
      <t>セイカツ</t>
    </rPh>
    <rPh sb="15" eb="16">
      <t>トウ</t>
    </rPh>
    <phoneticPr fontId="2"/>
  </si>
  <si>
    <t>ヤマザワ漆山店</t>
    <phoneticPr fontId="2"/>
  </si>
  <si>
    <t>味の素㈱ﾊﾞｲｵ･ﾌｧｲﾝ研究所　Customer Technology Center</t>
    <rPh sb="0" eb="1">
      <t>アジ</t>
    </rPh>
    <rPh sb="2" eb="3">
      <t>モト</t>
    </rPh>
    <rPh sb="13" eb="16">
      <t>ケンキュウショ</t>
    </rPh>
    <phoneticPr fontId="2"/>
  </si>
  <si>
    <t>早坂牧場　牛舎</t>
    <phoneticPr fontId="2"/>
  </si>
  <si>
    <t>JA邑楽館林　板倉Ａ重油重填施設</t>
    <rPh sb="2" eb="3">
      <t>ムラ</t>
    </rPh>
    <rPh sb="3" eb="4">
      <t>ラク</t>
    </rPh>
    <rPh sb="4" eb="6">
      <t>タテバヤシ</t>
    </rPh>
    <rPh sb="7" eb="9">
      <t>イタクラ</t>
    </rPh>
    <rPh sb="10" eb="12">
      <t>ジュウユ</t>
    </rPh>
    <rPh sb="12" eb="13">
      <t>シゲ</t>
    </rPh>
    <rPh sb="13" eb="14">
      <t>マコト</t>
    </rPh>
    <rPh sb="14" eb="16">
      <t>シセツ</t>
    </rPh>
    <phoneticPr fontId="2"/>
  </si>
  <si>
    <t>福井県福井市</t>
    <phoneticPr fontId="2"/>
  </si>
  <si>
    <t>島根県松江市</t>
    <phoneticPr fontId="2"/>
  </si>
  <si>
    <t>鳥取県鳥取市</t>
    <phoneticPr fontId="2"/>
  </si>
  <si>
    <t>香川県小豆郡</t>
    <phoneticPr fontId="2"/>
  </si>
  <si>
    <t>佐賀県神埼市</t>
    <phoneticPr fontId="2"/>
  </si>
  <si>
    <t>山形県山形市</t>
    <phoneticPr fontId="2"/>
  </si>
  <si>
    <t>神奈川県川崎市</t>
    <phoneticPr fontId="2"/>
  </si>
  <si>
    <t>北海道紋別郡</t>
    <phoneticPr fontId="2"/>
  </si>
  <si>
    <t>埼玉県春日部市</t>
    <phoneticPr fontId="2"/>
  </si>
  <si>
    <t>DD4号線庄和インターSS</t>
    <phoneticPr fontId="2"/>
  </si>
  <si>
    <t>静岡県裾野市</t>
    <phoneticPr fontId="2"/>
  </si>
  <si>
    <t>千葉県市原市</t>
    <phoneticPr fontId="2"/>
  </si>
  <si>
    <t>群馬県邑楽郡</t>
    <phoneticPr fontId="2"/>
  </si>
  <si>
    <t>かどや製油㈱小豆島工場焙煎工場</t>
    <rPh sb="11" eb="13">
      <t>バイセン</t>
    </rPh>
    <rPh sb="13" eb="15">
      <t>コウジョウ</t>
    </rPh>
    <phoneticPr fontId="2"/>
  </si>
  <si>
    <t>静岡県浜松市</t>
    <rPh sb="0" eb="3">
      <t>シズオカケン</t>
    </rPh>
    <phoneticPr fontId="2"/>
  </si>
  <si>
    <t>千葉県佐倉市</t>
    <rPh sb="0" eb="3">
      <t>チバケン</t>
    </rPh>
    <phoneticPr fontId="2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</si>
  <si>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phoneticPr fontId="2"/>
  </si>
  <si>
    <t>熊本県菊池郡</t>
    <rPh sb="0" eb="3">
      <t>クマモトケン</t>
    </rPh>
    <phoneticPr fontId="2"/>
  </si>
  <si>
    <t>宮城県加美郡</t>
    <rPh sb="0" eb="3">
      <t>ミヤギケン</t>
    </rPh>
    <rPh sb="5" eb="6">
      <t>グン</t>
    </rPh>
    <phoneticPr fontId="2"/>
  </si>
  <si>
    <t>平屋建</t>
    <rPh sb="0" eb="2">
      <t>ヒラヤ</t>
    </rPh>
    <rPh sb="2" eb="3">
      <t>ダテ</t>
    </rPh>
    <phoneticPr fontId="2"/>
  </si>
  <si>
    <t>ケーズデンキ大河原</t>
    <rPh sb="6" eb="9">
      <t>オオガワラ</t>
    </rPh>
    <phoneticPr fontId="2"/>
  </si>
  <si>
    <t>ツルハドラッグ天童芳賀</t>
    <rPh sb="7" eb="9">
      <t>テンドウ</t>
    </rPh>
    <rPh sb="9" eb="11">
      <t>ハガ</t>
    </rPh>
    <phoneticPr fontId="6"/>
  </si>
  <si>
    <t>カインズホーム玉造</t>
    <phoneticPr fontId="2"/>
  </si>
  <si>
    <t>カインズホーム市原店</t>
    <rPh sb="7" eb="9">
      <t>イチハラ</t>
    </rPh>
    <rPh sb="9" eb="10">
      <t>テン</t>
    </rPh>
    <phoneticPr fontId="2"/>
  </si>
  <si>
    <t>カインズホーム下妻</t>
    <rPh sb="7" eb="9">
      <t>シモツマ</t>
    </rPh>
    <phoneticPr fontId="6"/>
  </si>
  <si>
    <t>千葉県我孫子市</t>
    <rPh sb="0" eb="3">
      <t>チバケン</t>
    </rPh>
    <rPh sb="3" eb="4">
      <t>ワレ</t>
    </rPh>
    <rPh sb="4" eb="5">
      <t>マゴ</t>
    </rPh>
    <rPh sb="5" eb="6">
      <t>コ</t>
    </rPh>
    <rPh sb="6" eb="7">
      <t>シ</t>
    </rPh>
    <phoneticPr fontId="2"/>
  </si>
  <si>
    <t>ドラッグセイムス足立保木間</t>
    <phoneticPr fontId="2"/>
  </si>
  <si>
    <t>東京都江戸川区</t>
    <phoneticPr fontId="2"/>
  </si>
  <si>
    <t>京橋蒲生店舗（マックスバリュ京橋）</t>
    <phoneticPr fontId="2"/>
  </si>
  <si>
    <t>とやま駅特選館仮店舗</t>
    <phoneticPr fontId="2"/>
  </si>
  <si>
    <t>バロー伊勢市上地町店　</t>
    <phoneticPr fontId="2"/>
  </si>
  <si>
    <t>バロー常滑陶郷店</t>
    <rPh sb="3" eb="5">
      <t>トコナメ</t>
    </rPh>
    <rPh sb="5" eb="6">
      <t>トウ</t>
    </rPh>
    <rPh sb="6" eb="7">
      <t>ゴウ</t>
    </rPh>
    <rPh sb="7" eb="8">
      <t>テン</t>
    </rPh>
    <phoneticPr fontId="2"/>
  </si>
  <si>
    <t>バロー上野台店</t>
    <rPh sb="3" eb="6">
      <t>ウエノダイ</t>
    </rPh>
    <rPh sb="6" eb="7">
      <t>テン</t>
    </rPh>
    <phoneticPr fontId="4"/>
  </si>
  <si>
    <t>バロー蟹江店</t>
    <rPh sb="3" eb="5">
      <t>カニエ</t>
    </rPh>
    <rPh sb="5" eb="6">
      <t>テン</t>
    </rPh>
    <phoneticPr fontId="2"/>
  </si>
  <si>
    <t>バロー岡崎福岡店</t>
    <rPh sb="7" eb="8">
      <t>テン</t>
    </rPh>
    <phoneticPr fontId="2"/>
  </si>
  <si>
    <t>バロー西尾平坂店</t>
    <rPh sb="7" eb="8">
      <t>テン</t>
    </rPh>
    <phoneticPr fontId="2"/>
  </si>
  <si>
    <t>バロー西春店</t>
    <rPh sb="5" eb="6">
      <t>テン</t>
    </rPh>
    <phoneticPr fontId="2"/>
  </si>
  <si>
    <t>バロー栗東店</t>
    <rPh sb="3" eb="5">
      <t>リットウ</t>
    </rPh>
    <rPh sb="5" eb="6">
      <t>テン</t>
    </rPh>
    <phoneticPr fontId="2"/>
  </si>
  <si>
    <t>バロー水口店</t>
    <rPh sb="3" eb="4">
      <t>ミズ</t>
    </rPh>
    <rPh sb="4" eb="5">
      <t>クチ</t>
    </rPh>
    <rPh sb="5" eb="6">
      <t>テン</t>
    </rPh>
    <phoneticPr fontId="2"/>
  </si>
  <si>
    <t>ラ・ムー和歌山紀三井寺店</t>
    <phoneticPr fontId="2"/>
  </si>
  <si>
    <t>スズキショールーム橿原</t>
    <phoneticPr fontId="2"/>
  </si>
  <si>
    <t>長野県岡谷市</t>
    <rPh sb="2" eb="3">
      <t>ケン</t>
    </rPh>
    <phoneticPr fontId="2"/>
  </si>
  <si>
    <t>西二区事務所兼倉庫建替え←飛島埠頭　合同事務所</t>
    <rPh sb="13" eb="15">
      <t>トビシマ</t>
    </rPh>
    <rPh sb="15" eb="17">
      <t>フトウ</t>
    </rPh>
    <rPh sb="18" eb="20">
      <t>ゴウドウ</t>
    </rPh>
    <rPh sb="20" eb="22">
      <t>ジム</t>
    </rPh>
    <rPh sb="22" eb="23">
      <t>ショ</t>
    </rPh>
    <phoneticPr fontId="2"/>
  </si>
  <si>
    <t>ファーストキャビン阪神西梅田</t>
    <rPh sb="9" eb="11">
      <t>ハンシン</t>
    </rPh>
    <rPh sb="11" eb="12">
      <t>ニシ</t>
    </rPh>
    <rPh sb="12" eb="14">
      <t>ウメダ</t>
    </rPh>
    <phoneticPr fontId="2"/>
  </si>
  <si>
    <t>(株)シンショウドウ広島事務所・倉庫</t>
    <phoneticPr fontId="2"/>
  </si>
  <si>
    <t>マリーナHOP Ⅱ期</t>
    <rPh sb="9" eb="10">
      <t>キ</t>
    </rPh>
    <phoneticPr fontId="2"/>
  </si>
  <si>
    <t>高知駅前開発事業に伴う高知ORS移転</t>
    <rPh sb="0" eb="2">
      <t>コウチ</t>
    </rPh>
    <rPh sb="2" eb="4">
      <t>エキマエ</t>
    </rPh>
    <rPh sb="4" eb="6">
      <t>カイハツ</t>
    </rPh>
    <rPh sb="6" eb="8">
      <t>ジギョウ</t>
    </rPh>
    <rPh sb="9" eb="10">
      <t>トモナ</t>
    </rPh>
    <rPh sb="11" eb="13">
      <t>コウチ</t>
    </rPh>
    <rPh sb="16" eb="18">
      <t>イテン</t>
    </rPh>
    <phoneticPr fontId="2"/>
  </si>
  <si>
    <t>小原様邸</t>
    <rPh sb="0" eb="2">
      <t>オバラ</t>
    </rPh>
    <rPh sb="2" eb="3">
      <t>サマ</t>
    </rPh>
    <rPh sb="3" eb="4">
      <t>テイ</t>
    </rPh>
    <phoneticPr fontId="2"/>
  </si>
  <si>
    <t>グリーンライフ商品倉庫</t>
    <phoneticPr fontId="2"/>
  </si>
  <si>
    <t>勝部マンション</t>
    <rPh sb="0" eb="2">
      <t>カツベ</t>
    </rPh>
    <phoneticPr fontId="2"/>
  </si>
  <si>
    <t>マルハンつくば店　建替</t>
    <phoneticPr fontId="2"/>
  </si>
  <si>
    <t>バロー北浜田</t>
    <rPh sb="3" eb="4">
      <t>キタ</t>
    </rPh>
    <rPh sb="4" eb="6">
      <t>ハマダ</t>
    </rPh>
    <phoneticPr fontId="2"/>
  </si>
  <si>
    <t>姫島高架下貨物建物（二期）</t>
    <phoneticPr fontId="2"/>
  </si>
  <si>
    <t>東北マツダ 北上店（1期）</t>
    <phoneticPr fontId="2"/>
  </si>
  <si>
    <t>岩国錦帯橋空港立体駐車場整備</t>
    <phoneticPr fontId="2"/>
  </si>
  <si>
    <t>東北マツダ 北上店（2期）</t>
    <phoneticPr fontId="2"/>
  </si>
  <si>
    <t>ヤンマーアグリジャパン（株）白石支店倉庫棟増築</t>
    <phoneticPr fontId="2"/>
  </si>
  <si>
    <t>三和シヤッター㈱広島工場塗装ライン増設</t>
    <phoneticPr fontId="2"/>
  </si>
  <si>
    <t>内村電機工務店倉庫棟増築</t>
    <phoneticPr fontId="2"/>
  </si>
  <si>
    <t>四日市海運(株)霞事務所建替</t>
    <phoneticPr fontId="2"/>
  </si>
  <si>
    <t>錦織運送倉庫</t>
    <phoneticPr fontId="2"/>
  </si>
  <si>
    <t>羽田倉庫</t>
    <phoneticPr fontId="2"/>
  </si>
  <si>
    <t>事務所北側倉庫増築</t>
    <phoneticPr fontId="2"/>
  </si>
  <si>
    <t>Ｖ・ｄｒｕｇ中部薬品岐阜県庁西店</t>
    <phoneticPr fontId="2"/>
  </si>
  <si>
    <t>株式会社清光　新工場</t>
    <phoneticPr fontId="2"/>
  </si>
  <si>
    <t>ハローズ万代店(ﾊﾛｰｽﾞ棟+ﾃﾅﾝﾄ棟)</t>
    <phoneticPr fontId="2"/>
  </si>
  <si>
    <t>株式会社クリハラ工場</t>
    <phoneticPr fontId="2"/>
  </si>
  <si>
    <t>ヤマザワ村山駅西店貸店舗（ダイソー様）</t>
    <phoneticPr fontId="2"/>
  </si>
  <si>
    <t>田川商運㈱　定温倉庫</t>
    <phoneticPr fontId="2"/>
  </si>
  <si>
    <t>田川商運㈱　常温倉庫</t>
    <phoneticPr fontId="2"/>
  </si>
  <si>
    <t>京伸精機　笠岡工場(一期)</t>
    <phoneticPr fontId="2"/>
  </si>
  <si>
    <t>㈱ホクスイ工場増築</t>
    <phoneticPr fontId="2"/>
  </si>
  <si>
    <t>テニスコート東側倉庫増築</t>
    <phoneticPr fontId="2"/>
  </si>
  <si>
    <t>濃飛西濃運輸㈱上越支店　自家用給油所設置</t>
    <rPh sb="7" eb="9">
      <t>ジョウエツ</t>
    </rPh>
    <rPh sb="9" eb="11">
      <t>シテン</t>
    </rPh>
    <rPh sb="15" eb="17">
      <t>キュウユ</t>
    </rPh>
    <rPh sb="17" eb="18">
      <t>ショ</t>
    </rPh>
    <phoneticPr fontId="2"/>
  </si>
  <si>
    <t>北陸マツダ大規模改装</t>
    <rPh sb="8" eb="10">
      <t>カイソウ</t>
    </rPh>
    <phoneticPr fontId="2"/>
  </si>
  <si>
    <t>㈱大和製作所　新工場</t>
    <phoneticPr fontId="2"/>
  </si>
  <si>
    <t>福松屋運送㈲本社・倉庫</t>
    <rPh sb="6" eb="8">
      <t>ホンシャ</t>
    </rPh>
    <rPh sb="9" eb="11">
      <t>ソウコ</t>
    </rPh>
    <phoneticPr fontId="2"/>
  </si>
  <si>
    <t>株式会社アクティオ千葉工場・千葉中央営業所(倉庫棟）</t>
    <phoneticPr fontId="2"/>
  </si>
  <si>
    <t>薬王堂気仙沼鹿折店</t>
    <phoneticPr fontId="2"/>
  </si>
  <si>
    <t>豚舎（堆肥舎）</t>
    <rPh sb="0" eb="1">
      <t>トン</t>
    </rPh>
    <rPh sb="1" eb="2">
      <t>シャ</t>
    </rPh>
    <rPh sb="3" eb="5">
      <t>タイヒ</t>
    </rPh>
    <rPh sb="5" eb="6">
      <t>シャ</t>
    </rPh>
    <phoneticPr fontId="2"/>
  </si>
  <si>
    <t>臨港バス塩浜営業所</t>
    <rPh sb="0" eb="1">
      <t>リン</t>
    </rPh>
    <rPh sb="1" eb="2">
      <t>ミナト</t>
    </rPh>
    <rPh sb="4" eb="6">
      <t>シオハマ</t>
    </rPh>
    <rPh sb="6" eb="9">
      <t>エイギョウショ</t>
    </rPh>
    <phoneticPr fontId="2"/>
  </si>
  <si>
    <t>阿久津医院立替</t>
    <phoneticPr fontId="2"/>
  </si>
  <si>
    <t>㈱ケイズベルテック</t>
    <phoneticPr fontId="2"/>
  </si>
  <si>
    <t>秋田市広面診療所</t>
    <phoneticPr fontId="2"/>
  </si>
  <si>
    <t>SDTソーラーパワー山口発電所</t>
    <phoneticPr fontId="2"/>
  </si>
  <si>
    <t>水口様邸</t>
    <rPh sb="2" eb="3">
      <t>サマ</t>
    </rPh>
    <phoneticPr fontId="2"/>
  </si>
  <si>
    <t>中西様邸</t>
    <rPh sb="2" eb="3">
      <t>サマ</t>
    </rPh>
    <phoneticPr fontId="2"/>
  </si>
  <si>
    <t>マリーナHOP Ⅱ期工事</t>
    <phoneticPr fontId="2"/>
  </si>
  <si>
    <t>広島県尾道市</t>
    <phoneticPr fontId="2"/>
  </si>
  <si>
    <t>ウエルシア薬局新潟さつき野店</t>
    <rPh sb="5" eb="7">
      <t>ヤッキョク</t>
    </rPh>
    <rPh sb="7" eb="9">
      <t>ニイガタ</t>
    </rPh>
    <rPh sb="12" eb="13">
      <t>ノ</t>
    </rPh>
    <rPh sb="13" eb="14">
      <t>ミセ</t>
    </rPh>
    <phoneticPr fontId="2"/>
  </si>
  <si>
    <t>東区丘珠　流通施設</t>
    <phoneticPr fontId="2"/>
  </si>
  <si>
    <t>奈良日産自動車㈱中古車販売店舗(外構)</t>
    <rPh sb="16" eb="18">
      <t>ソトコウ</t>
    </rPh>
    <phoneticPr fontId="2"/>
  </si>
  <si>
    <t>JAにしみの上多度低温倉庫建設工事</t>
    <rPh sb="8" eb="9">
      <t>ド</t>
    </rPh>
    <rPh sb="9" eb="11">
      <t>テイオン</t>
    </rPh>
    <rPh sb="11" eb="13">
      <t>ソウコ</t>
    </rPh>
    <rPh sb="13" eb="15">
      <t>ケンセツ</t>
    </rPh>
    <rPh sb="15" eb="17">
      <t>コウジ</t>
    </rPh>
    <phoneticPr fontId="2"/>
  </si>
  <si>
    <t>㈱丸運ロジスティック東北社屋</t>
    <rPh sb="1" eb="2">
      <t>マル</t>
    </rPh>
    <rPh sb="2" eb="3">
      <t>ウン</t>
    </rPh>
    <rPh sb="10" eb="12">
      <t>トウホク</t>
    </rPh>
    <rPh sb="12" eb="14">
      <t>シャオク</t>
    </rPh>
    <phoneticPr fontId="2"/>
  </si>
  <si>
    <t>ホワイトウイングス清水本社ビル</t>
    <rPh sb="9" eb="11">
      <t>シミズ</t>
    </rPh>
    <rPh sb="11" eb="13">
      <t>ホンシャ</t>
    </rPh>
    <phoneticPr fontId="2"/>
  </si>
  <si>
    <t>山形県酒田市</t>
    <rPh sb="0" eb="3">
      <t>ヤマガタケン</t>
    </rPh>
    <rPh sb="3" eb="6">
      <t>サカタシ</t>
    </rPh>
    <phoneticPr fontId="2"/>
  </si>
  <si>
    <t>四国スバル㈱高知浅橋通店</t>
    <phoneticPr fontId="2"/>
  </si>
  <si>
    <t>三岐通運㈱桑名多度追加工場増築工事(2期)</t>
    <rPh sb="0" eb="2">
      <t>ミキ</t>
    </rPh>
    <rPh sb="2" eb="4">
      <t>ツウウン</t>
    </rPh>
    <rPh sb="5" eb="7">
      <t>クワナ</t>
    </rPh>
    <rPh sb="7" eb="9">
      <t>タド</t>
    </rPh>
    <rPh sb="9" eb="11">
      <t>ツイカ</t>
    </rPh>
    <rPh sb="11" eb="13">
      <t>コウジョウ</t>
    </rPh>
    <rPh sb="13" eb="15">
      <t>ゾウチク</t>
    </rPh>
    <rPh sb="15" eb="17">
      <t>コウジ</t>
    </rPh>
    <rPh sb="19" eb="20">
      <t>キ</t>
    </rPh>
    <phoneticPr fontId="2"/>
  </si>
  <si>
    <t>日立建機日本㈱徳島南営業所事務所作業場</t>
    <phoneticPr fontId="2"/>
  </si>
  <si>
    <t>特別養護老人ホーム　偕生園改築(3期工事）</t>
    <rPh sb="0" eb="2">
      <t>トクベツ</t>
    </rPh>
    <rPh sb="2" eb="4">
      <t>ヨウゴ</t>
    </rPh>
    <rPh sb="13" eb="15">
      <t>カイチク</t>
    </rPh>
    <phoneticPr fontId="2"/>
  </si>
  <si>
    <t>枚方信用金庫　門真東支店</t>
    <phoneticPr fontId="2"/>
  </si>
  <si>
    <t>栄光堂印刷所様</t>
    <rPh sb="0" eb="1">
      <t>エイ</t>
    </rPh>
    <rPh sb="1" eb="2">
      <t>ヒカリ</t>
    </rPh>
    <rPh sb="2" eb="3">
      <t>ドウ</t>
    </rPh>
    <rPh sb="3" eb="5">
      <t>インサツ</t>
    </rPh>
    <rPh sb="5" eb="6">
      <t>ショ</t>
    </rPh>
    <rPh sb="6" eb="7">
      <t>サマ</t>
    </rPh>
    <phoneticPr fontId="2"/>
  </si>
  <si>
    <t>㈱釧路厚生社　発酵2号棟</t>
    <phoneticPr fontId="2"/>
  </si>
  <si>
    <t>モンクール北浦和ビル</t>
    <rPh sb="5" eb="6">
      <t>キタ</t>
    </rPh>
    <rPh sb="6" eb="8">
      <t>ウラワ</t>
    </rPh>
    <phoneticPr fontId="2"/>
  </si>
  <si>
    <t>伊藤様六町ﾀｶﾗｽﾀﾝﾀﾞｰﾄﾞｼｮｰﾙｰﾑ</t>
    <rPh sb="0" eb="2">
      <t>イトウ</t>
    </rPh>
    <rPh sb="2" eb="3">
      <t>サマ</t>
    </rPh>
    <rPh sb="3" eb="4">
      <t>ロク</t>
    </rPh>
    <rPh sb="4" eb="5">
      <t>マチ</t>
    </rPh>
    <phoneticPr fontId="2"/>
  </si>
  <si>
    <t>クリエイトエスディー足立綾瀬店</t>
    <rPh sb="10" eb="12">
      <t>アダチ</t>
    </rPh>
    <rPh sb="12" eb="15">
      <t>アヤセテン</t>
    </rPh>
    <phoneticPr fontId="2"/>
  </si>
  <si>
    <t>ツルハドラッグ石巻鹿又店</t>
    <rPh sb="7" eb="9">
      <t>イシノマキ</t>
    </rPh>
    <rPh sb="9" eb="10">
      <t>シカ</t>
    </rPh>
    <rPh sb="10" eb="11">
      <t>マタ</t>
    </rPh>
    <rPh sb="11" eb="12">
      <t>テン</t>
    </rPh>
    <phoneticPr fontId="2"/>
  </si>
  <si>
    <t>平安神宮店舗</t>
    <rPh sb="0" eb="2">
      <t>ヘイアン</t>
    </rPh>
    <rPh sb="2" eb="4">
      <t>ジングウ</t>
    </rPh>
    <rPh sb="4" eb="6">
      <t>テンポ</t>
    </rPh>
    <phoneticPr fontId="2"/>
  </si>
  <si>
    <t>徳島県徳島市</t>
    <rPh sb="0" eb="3">
      <t>トクシマケン</t>
    </rPh>
    <rPh sb="3" eb="6">
      <t>トクシマシ</t>
    </rPh>
    <phoneticPr fontId="2"/>
  </si>
  <si>
    <t>大阪府門真市</t>
    <rPh sb="0" eb="2">
      <t>オオサカ</t>
    </rPh>
    <rPh sb="2" eb="3">
      <t>フ</t>
    </rPh>
    <rPh sb="3" eb="6">
      <t>カドマシ</t>
    </rPh>
    <phoneticPr fontId="2"/>
  </si>
  <si>
    <t>北海道釧路市</t>
    <rPh sb="0" eb="3">
      <t>ホッカイドウ</t>
    </rPh>
    <rPh sb="3" eb="6">
      <t>クシロシ</t>
    </rPh>
    <phoneticPr fontId="2"/>
  </si>
  <si>
    <t>島根県浜田市</t>
    <rPh sb="0" eb="3">
      <t>シマネケン</t>
    </rPh>
    <rPh sb="3" eb="6">
      <t>ハマダシ</t>
    </rPh>
    <phoneticPr fontId="2"/>
  </si>
  <si>
    <t>まじま歯科クリニック</t>
    <rPh sb="3" eb="5">
      <t>シカ</t>
    </rPh>
    <phoneticPr fontId="2"/>
  </si>
  <si>
    <t>佐賀県杵島郡</t>
    <rPh sb="0" eb="3">
      <t>サガケン</t>
    </rPh>
    <rPh sb="3" eb="4">
      <t>キネ</t>
    </rPh>
    <rPh sb="4" eb="5">
      <t>シマ</t>
    </rPh>
    <rPh sb="5" eb="6">
      <t>グン</t>
    </rPh>
    <phoneticPr fontId="2"/>
  </si>
  <si>
    <t>たかだ電動機㈱新工場</t>
    <rPh sb="3" eb="6">
      <t>デンドウキ</t>
    </rPh>
    <rPh sb="7" eb="10">
      <t>シンコウジョウ</t>
    </rPh>
    <phoneticPr fontId="2"/>
  </si>
  <si>
    <t>佐賀県唐津市</t>
    <rPh sb="0" eb="3">
      <t>サガケン</t>
    </rPh>
    <rPh sb="3" eb="6">
      <t>カラツシ</t>
    </rPh>
    <phoneticPr fontId="2"/>
  </si>
  <si>
    <t>ヤンマーアグリジャパン㈱玉名支店整備工場増築工事</t>
    <rPh sb="12" eb="14">
      <t>タマナ</t>
    </rPh>
    <rPh sb="14" eb="16">
      <t>シテン</t>
    </rPh>
    <rPh sb="16" eb="18">
      <t>セイビ</t>
    </rPh>
    <rPh sb="18" eb="20">
      <t>コウジョウ</t>
    </rPh>
    <rPh sb="20" eb="22">
      <t>ゾウチク</t>
    </rPh>
    <rPh sb="22" eb="24">
      <t>コウジ</t>
    </rPh>
    <phoneticPr fontId="2"/>
  </si>
  <si>
    <t>熊本県玉名市</t>
    <rPh sb="0" eb="3">
      <t>クマモトケン</t>
    </rPh>
    <rPh sb="3" eb="6">
      <t>タマナシ</t>
    </rPh>
    <phoneticPr fontId="2"/>
  </si>
  <si>
    <t>ほのか㈱共同利用穀類乾燥調製施設</t>
    <rPh sb="4" eb="6">
      <t>キョウドウ</t>
    </rPh>
    <rPh sb="6" eb="8">
      <t>リヨウ</t>
    </rPh>
    <rPh sb="8" eb="10">
      <t>コクルイ</t>
    </rPh>
    <rPh sb="10" eb="12">
      <t>カンソウ</t>
    </rPh>
    <rPh sb="12" eb="14">
      <t>チョウセイ</t>
    </rPh>
    <rPh sb="14" eb="16">
      <t>シセツ</t>
    </rPh>
    <phoneticPr fontId="2"/>
  </si>
  <si>
    <t>徳島県小松島市</t>
    <rPh sb="0" eb="3">
      <t>トクシマケン</t>
    </rPh>
    <rPh sb="3" eb="6">
      <t>コマツシマ</t>
    </rPh>
    <rPh sb="6" eb="7">
      <t>シ</t>
    </rPh>
    <phoneticPr fontId="2"/>
  </si>
  <si>
    <t>西四国マツダ高知中央店大規模改修工事(工場)</t>
    <rPh sb="11" eb="14">
      <t>ダイキボ</t>
    </rPh>
    <rPh sb="14" eb="16">
      <t>カイシュウ</t>
    </rPh>
    <rPh sb="16" eb="18">
      <t>コウジ</t>
    </rPh>
    <rPh sb="19" eb="21">
      <t>コウジョウ</t>
    </rPh>
    <phoneticPr fontId="2"/>
  </si>
  <si>
    <t>ダイレックス三原宮浦店(本棟＋看板下)</t>
    <rPh sb="6" eb="8">
      <t>ミハラ</t>
    </rPh>
    <rPh sb="8" eb="10">
      <t>ミヤウラ</t>
    </rPh>
    <rPh sb="10" eb="11">
      <t>テン</t>
    </rPh>
    <rPh sb="12" eb="14">
      <t>モトトウ</t>
    </rPh>
    <rPh sb="15" eb="17">
      <t>カンバン</t>
    </rPh>
    <rPh sb="17" eb="18">
      <t>シタ</t>
    </rPh>
    <phoneticPr fontId="2"/>
  </si>
  <si>
    <t>岡山県岡山市</t>
    <phoneticPr fontId="2"/>
  </si>
  <si>
    <t>三昇　新工場</t>
    <rPh sb="0" eb="1">
      <t>サン</t>
    </rPh>
    <rPh sb="1" eb="2">
      <t>ノボル</t>
    </rPh>
    <rPh sb="3" eb="6">
      <t>シンコウジョウ</t>
    </rPh>
    <phoneticPr fontId="2"/>
  </si>
  <si>
    <t>モダン・プロ本社事務所倉庫</t>
    <rPh sb="6" eb="8">
      <t>ホンシャ</t>
    </rPh>
    <rPh sb="8" eb="10">
      <t>ジム</t>
    </rPh>
    <rPh sb="10" eb="11">
      <t>ショ</t>
    </rPh>
    <rPh sb="11" eb="13">
      <t>ソウコ</t>
    </rPh>
    <phoneticPr fontId="2"/>
  </si>
  <si>
    <t>関西マツダ池田店</t>
    <phoneticPr fontId="2"/>
  </si>
  <si>
    <t>大阪府池田市</t>
    <phoneticPr fontId="2"/>
  </si>
  <si>
    <t>富山産業㈱咲州事業所社屋</t>
    <phoneticPr fontId="2"/>
  </si>
  <si>
    <t>滋賀県東近江市</t>
    <phoneticPr fontId="2"/>
  </si>
  <si>
    <t>㈱ビーンズプレス様吉川倉庫</t>
    <rPh sb="8" eb="9">
      <t>サマ</t>
    </rPh>
    <rPh sb="9" eb="11">
      <t>ヨシカワ</t>
    </rPh>
    <rPh sb="11" eb="13">
      <t>ソウコ</t>
    </rPh>
    <phoneticPr fontId="2"/>
  </si>
  <si>
    <t>埼玉県吉川市</t>
    <rPh sb="0" eb="3">
      <t>サイタマケン</t>
    </rPh>
    <rPh sb="3" eb="5">
      <t>ヨシカワ</t>
    </rPh>
    <rPh sb="5" eb="6">
      <t>シ</t>
    </rPh>
    <phoneticPr fontId="2"/>
  </si>
  <si>
    <t>美野里運送倉庫㈱上越営業所</t>
    <rPh sb="0" eb="3">
      <t>ミノリ</t>
    </rPh>
    <rPh sb="3" eb="5">
      <t>ウンソウ</t>
    </rPh>
    <rPh sb="5" eb="7">
      <t>ソウコ</t>
    </rPh>
    <rPh sb="8" eb="10">
      <t>ジョウエツ</t>
    </rPh>
    <rPh sb="10" eb="13">
      <t>エイギョウショ</t>
    </rPh>
    <phoneticPr fontId="2"/>
  </si>
  <si>
    <t>ツルハドラッグ大河原店</t>
    <rPh sb="7" eb="10">
      <t>オオカワラ</t>
    </rPh>
    <rPh sb="10" eb="11">
      <t>テン</t>
    </rPh>
    <phoneticPr fontId="2"/>
  </si>
  <si>
    <t>山形県飽海郡</t>
    <phoneticPr fontId="2"/>
  </si>
  <si>
    <t>薬王堂能代寺向店</t>
    <rPh sb="0" eb="1">
      <t>クスリ</t>
    </rPh>
    <rPh sb="1" eb="2">
      <t>オウ</t>
    </rPh>
    <rPh sb="2" eb="3">
      <t>ドウ</t>
    </rPh>
    <rPh sb="3" eb="5">
      <t>ノシロ</t>
    </rPh>
    <rPh sb="5" eb="6">
      <t>テラ</t>
    </rPh>
    <rPh sb="6" eb="7">
      <t>ム</t>
    </rPh>
    <rPh sb="7" eb="8">
      <t>テン</t>
    </rPh>
    <phoneticPr fontId="2"/>
  </si>
  <si>
    <t>秋田県能代市</t>
    <rPh sb="0" eb="3">
      <t>アキタケン</t>
    </rPh>
    <rPh sb="3" eb="6">
      <t>ノシロシ</t>
    </rPh>
    <phoneticPr fontId="2"/>
  </si>
  <si>
    <t>秋田県横手市</t>
    <phoneticPr fontId="2"/>
  </si>
  <si>
    <t>東北マツダ本荘店自動車修理工場</t>
    <rPh sb="8" eb="11">
      <t>ジドウシャ</t>
    </rPh>
    <rPh sb="11" eb="13">
      <t>シュウリ</t>
    </rPh>
    <rPh sb="13" eb="15">
      <t>コウジョウ</t>
    </rPh>
    <phoneticPr fontId="2"/>
  </si>
  <si>
    <t>秋田県由利本荘市</t>
    <phoneticPr fontId="2"/>
  </si>
  <si>
    <t>㈲小松原倉庫貸店舗</t>
    <rPh sb="1" eb="4">
      <t>コマツバラ</t>
    </rPh>
    <rPh sb="4" eb="6">
      <t>ソウコ</t>
    </rPh>
    <rPh sb="6" eb="7">
      <t>カ</t>
    </rPh>
    <rPh sb="7" eb="9">
      <t>テンポ</t>
    </rPh>
    <phoneticPr fontId="2"/>
  </si>
  <si>
    <t>京伸精機　笠岡工場</t>
    <phoneticPr fontId="2"/>
  </si>
  <si>
    <t>㈱キャリオン本社営業所第2期倉庫増築工事　A棟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rPh sb="22" eb="23">
      <t>トウ</t>
    </rPh>
    <phoneticPr fontId="2"/>
  </si>
  <si>
    <t>㈱キャリオン本社営業所第2期倉庫増築工事　B棟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phoneticPr fontId="2"/>
  </si>
  <si>
    <t>㈱キャリオン本社営業所第2期倉庫増築工事　C棟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rPh sb="22" eb="23">
      <t>トウ</t>
    </rPh>
    <phoneticPr fontId="2"/>
  </si>
  <si>
    <t>ホーマックニコット磯原木皿店</t>
    <phoneticPr fontId="2"/>
  </si>
  <si>
    <t>エスキー工機㈱組立工場増築工事</t>
    <phoneticPr fontId="2"/>
  </si>
  <si>
    <t>東北マツダ　横手店(1期+2期)</t>
    <rPh sb="11" eb="12">
      <t>キ</t>
    </rPh>
    <phoneticPr fontId="2"/>
  </si>
  <si>
    <t>大阪府大阪市</t>
  </si>
  <si>
    <t>山形県飽海郡</t>
  </si>
  <si>
    <t>茨城県北茨城市</t>
    <phoneticPr fontId="2"/>
  </si>
  <si>
    <t>西宮マリナパークシティ・花のまちマリナヴィラ自走式駐車場</t>
    <rPh sb="0" eb="2">
      <t>ニシノミヤ</t>
    </rPh>
    <rPh sb="12" eb="13">
      <t>ハナ</t>
    </rPh>
    <rPh sb="22" eb="25">
      <t>ジソウシキ</t>
    </rPh>
    <rPh sb="25" eb="28">
      <t>チュウシャジョウ</t>
    </rPh>
    <phoneticPr fontId="2"/>
  </si>
  <si>
    <t>久保田工業㈱本社工場【工場棟】</t>
    <rPh sb="11" eb="14">
      <t>コウジョウトウ</t>
    </rPh>
    <phoneticPr fontId="2"/>
  </si>
  <si>
    <t>太平洋セメント㈱大阪サービスステーション・倉庫</t>
    <rPh sb="0" eb="3">
      <t>タイヘイヨウ</t>
    </rPh>
    <rPh sb="8" eb="10">
      <t>オオサカ</t>
    </rPh>
    <rPh sb="21" eb="23">
      <t>ソウコ</t>
    </rPh>
    <phoneticPr fontId="2"/>
  </si>
  <si>
    <t>アイサワ工業㈱広島支店建て替え工事</t>
    <rPh sb="4" eb="6">
      <t>コウギョウ</t>
    </rPh>
    <rPh sb="7" eb="9">
      <t>ヒロシマ</t>
    </rPh>
    <rPh sb="9" eb="11">
      <t>シテン</t>
    </rPh>
    <rPh sb="11" eb="12">
      <t>タ</t>
    </rPh>
    <rPh sb="13" eb="14">
      <t>カ</t>
    </rPh>
    <rPh sb="15" eb="17">
      <t>コウジ</t>
    </rPh>
    <phoneticPr fontId="2"/>
  </si>
  <si>
    <t>薬王堂富谷成田店</t>
    <rPh sb="0" eb="3">
      <t>ヤクオウドウ</t>
    </rPh>
    <rPh sb="3" eb="4">
      <t>トミ</t>
    </rPh>
    <rPh sb="4" eb="5">
      <t>タニ</t>
    </rPh>
    <rPh sb="5" eb="7">
      <t>ナリタ</t>
    </rPh>
    <rPh sb="7" eb="8">
      <t>テン</t>
    </rPh>
    <phoneticPr fontId="2"/>
  </si>
  <si>
    <t>ツルハドラッグ登米米山店</t>
    <rPh sb="7" eb="9">
      <t>トメ</t>
    </rPh>
    <rPh sb="9" eb="12">
      <t>ヨネヤマテン</t>
    </rPh>
    <phoneticPr fontId="2"/>
  </si>
  <si>
    <t>豊洲プロジェクト</t>
    <rPh sb="0" eb="2">
      <t>トヨス</t>
    </rPh>
    <phoneticPr fontId="2"/>
  </si>
  <si>
    <t>㈱浅倉水道社屋</t>
    <rPh sb="1" eb="3">
      <t>アサクラ</t>
    </rPh>
    <rPh sb="3" eb="5">
      <t>スイドウ</t>
    </rPh>
    <rPh sb="5" eb="7">
      <t>シャオク</t>
    </rPh>
    <phoneticPr fontId="2"/>
  </si>
  <si>
    <t>兵庫県西宮市</t>
    <phoneticPr fontId="2"/>
  </si>
  <si>
    <t>宮城県柴田郡</t>
    <phoneticPr fontId="2"/>
  </si>
  <si>
    <t>宮城県富谷市</t>
    <phoneticPr fontId="2"/>
  </si>
  <si>
    <t>宮城県登米市</t>
    <phoneticPr fontId="2"/>
  </si>
  <si>
    <t>東京都江東区</t>
    <phoneticPr fontId="2"/>
  </si>
  <si>
    <t>埼玉県川口市</t>
    <phoneticPr fontId="2"/>
  </si>
  <si>
    <t>和歌山県和歌山市</t>
    <rPh sb="0" eb="4">
      <t>ワカヤマケン</t>
    </rPh>
    <phoneticPr fontId="2"/>
  </si>
  <si>
    <t>遊技場</t>
    <rPh sb="0" eb="3">
      <t>ユウギジョウ</t>
    </rPh>
    <phoneticPr fontId="2"/>
  </si>
  <si>
    <t>駐車場</t>
  </si>
  <si>
    <t>WRC造</t>
    <rPh sb="3" eb="4">
      <t>ゾウ</t>
    </rPh>
    <phoneticPr fontId="2"/>
  </si>
  <si>
    <t>RC造</t>
    <phoneticPr fontId="2"/>
  </si>
  <si>
    <t>NO,</t>
    <phoneticPr fontId="2"/>
  </si>
  <si>
    <t>V・drug港区宝神店</t>
    <rPh sb="6" eb="8">
      <t>ミナトク</t>
    </rPh>
    <rPh sb="8" eb="9">
      <t>タカラ</t>
    </rPh>
    <rPh sb="9" eb="10">
      <t>カミ</t>
    </rPh>
    <rPh sb="10" eb="11">
      <t>テン</t>
    </rPh>
    <phoneticPr fontId="2"/>
  </si>
  <si>
    <t>松本様邸</t>
    <rPh sb="0" eb="2">
      <t>マツモト</t>
    </rPh>
    <rPh sb="2" eb="3">
      <t>サマ</t>
    </rPh>
    <rPh sb="3" eb="4">
      <t>テイ</t>
    </rPh>
    <phoneticPr fontId="2"/>
  </si>
  <si>
    <t>バロー下恵土店</t>
    <rPh sb="3" eb="4">
      <t>シタ</t>
    </rPh>
    <rPh sb="4" eb="5">
      <t>メグ</t>
    </rPh>
    <rPh sb="5" eb="6">
      <t>ツチ</t>
    </rPh>
    <rPh sb="6" eb="7">
      <t>テン</t>
    </rPh>
    <phoneticPr fontId="2"/>
  </si>
  <si>
    <t>オスカー技研様工場</t>
    <rPh sb="4" eb="6">
      <t>ギケン</t>
    </rPh>
    <rPh sb="6" eb="7">
      <t>サマ</t>
    </rPh>
    <rPh sb="7" eb="9">
      <t>コウジョウ</t>
    </rPh>
    <phoneticPr fontId="2"/>
  </si>
  <si>
    <t>ヤマザワ中の島貸店舗</t>
    <rPh sb="4" eb="5">
      <t>ナカ</t>
    </rPh>
    <rPh sb="6" eb="7">
      <t>シマ</t>
    </rPh>
    <rPh sb="7" eb="8">
      <t>カ</t>
    </rPh>
    <rPh sb="8" eb="10">
      <t>テンポ</t>
    </rPh>
    <phoneticPr fontId="2"/>
  </si>
  <si>
    <t>ツルハドラッグ新宮城山元店</t>
    <rPh sb="7" eb="8">
      <t>シン</t>
    </rPh>
    <rPh sb="8" eb="10">
      <t>ミヤギ</t>
    </rPh>
    <rPh sb="10" eb="12">
      <t>ヤマモト</t>
    </rPh>
    <rPh sb="12" eb="13">
      <t>テン</t>
    </rPh>
    <phoneticPr fontId="2"/>
  </si>
  <si>
    <t>介護予防センターさくら</t>
    <rPh sb="0" eb="2">
      <t>カイゴ</t>
    </rPh>
    <rPh sb="2" eb="4">
      <t>ヨボウ</t>
    </rPh>
    <phoneticPr fontId="2"/>
  </si>
  <si>
    <t>フレッシュ物流配送センター</t>
    <phoneticPr fontId="2"/>
  </si>
  <si>
    <t>大阪府寝屋川市</t>
    <rPh sb="0" eb="2">
      <t>オオサカ</t>
    </rPh>
    <rPh sb="2" eb="3">
      <t>フ</t>
    </rPh>
    <rPh sb="3" eb="7">
      <t>ネヤガワシ</t>
    </rPh>
    <phoneticPr fontId="2"/>
  </si>
  <si>
    <t>岐阜県可児市</t>
    <rPh sb="0" eb="3">
      <t>ギフケン</t>
    </rPh>
    <rPh sb="3" eb="5">
      <t>カニ</t>
    </rPh>
    <rPh sb="5" eb="6">
      <t>シ</t>
    </rPh>
    <phoneticPr fontId="2"/>
  </si>
  <si>
    <t>宮城県塩竃市</t>
    <rPh sb="0" eb="3">
      <t>ミヤギケン</t>
    </rPh>
    <rPh sb="3" eb="6">
      <t>シオガマシ</t>
    </rPh>
    <phoneticPr fontId="2"/>
  </si>
  <si>
    <t>宮城県亘理郡</t>
    <phoneticPr fontId="2"/>
  </si>
  <si>
    <t>S造</t>
    <phoneticPr fontId="2"/>
  </si>
  <si>
    <t>HO-HOUSE</t>
    <phoneticPr fontId="2"/>
  </si>
  <si>
    <t>兵庫県宝塚市</t>
    <phoneticPr fontId="2"/>
  </si>
  <si>
    <t>RC造</t>
    <rPh sb="2" eb="3">
      <t>ツク</t>
    </rPh>
    <phoneticPr fontId="2"/>
  </si>
  <si>
    <t>宮浦住宅　赤石邸</t>
    <phoneticPr fontId="2"/>
  </si>
  <si>
    <t>㈱長府製作所　駐車場屋根工事(ABC工区)</t>
    <rPh sb="1" eb="3">
      <t>チョウフ</t>
    </rPh>
    <rPh sb="3" eb="5">
      <t>セイサク</t>
    </rPh>
    <rPh sb="5" eb="6">
      <t>ショ</t>
    </rPh>
    <rPh sb="7" eb="10">
      <t>チュウシャジョウ</t>
    </rPh>
    <rPh sb="10" eb="12">
      <t>ヤネ</t>
    </rPh>
    <rPh sb="12" eb="14">
      <t>コウジ</t>
    </rPh>
    <rPh sb="18" eb="20">
      <t>コウク</t>
    </rPh>
    <phoneticPr fontId="2"/>
  </si>
  <si>
    <t>ツルハドラッグ新潟彩野店</t>
    <rPh sb="7" eb="9">
      <t>ニイガタ</t>
    </rPh>
    <rPh sb="9" eb="11">
      <t>アヤノ</t>
    </rPh>
    <rPh sb="11" eb="12">
      <t>ミセ</t>
    </rPh>
    <phoneticPr fontId="2"/>
  </si>
  <si>
    <t>㈱フレートサービス倉庫新築</t>
    <rPh sb="9" eb="11">
      <t>ソウコ</t>
    </rPh>
    <rPh sb="11" eb="13">
      <t>シンチク</t>
    </rPh>
    <phoneticPr fontId="2"/>
  </si>
  <si>
    <t>バロー国高店改築工事</t>
    <rPh sb="3" eb="4">
      <t>クニ</t>
    </rPh>
    <rPh sb="4" eb="5">
      <t>タカ</t>
    </rPh>
    <rPh sb="5" eb="6">
      <t>テン</t>
    </rPh>
    <rPh sb="6" eb="8">
      <t>カイチク</t>
    </rPh>
    <rPh sb="8" eb="10">
      <t>コウジ</t>
    </rPh>
    <phoneticPr fontId="2"/>
  </si>
  <si>
    <t>前田道路㈱福山営業所</t>
    <rPh sb="0" eb="2">
      <t>マエダ</t>
    </rPh>
    <rPh sb="2" eb="4">
      <t>ドウロ</t>
    </rPh>
    <rPh sb="5" eb="7">
      <t>フクヤマ</t>
    </rPh>
    <rPh sb="7" eb="10">
      <t>エイギョウショ</t>
    </rPh>
    <phoneticPr fontId="2"/>
  </si>
  <si>
    <t>城陽加工場</t>
    <rPh sb="0" eb="2">
      <t>ジョウヨウ</t>
    </rPh>
    <rPh sb="2" eb="4">
      <t>カコウ</t>
    </rPh>
    <rPh sb="4" eb="5">
      <t>ジョウ</t>
    </rPh>
    <phoneticPr fontId="2"/>
  </si>
  <si>
    <t>ダイナム山形天童店</t>
    <rPh sb="4" eb="6">
      <t>ヤマガタ</t>
    </rPh>
    <rPh sb="6" eb="9">
      <t>テンドウテン</t>
    </rPh>
    <phoneticPr fontId="2"/>
  </si>
  <si>
    <t>セントラルフィットネスクラブ(CFC)名取仙台南店</t>
    <rPh sb="19" eb="21">
      <t>ナトリ</t>
    </rPh>
    <rPh sb="21" eb="23">
      <t>センダイ</t>
    </rPh>
    <rPh sb="23" eb="25">
      <t>ミナミテン</t>
    </rPh>
    <phoneticPr fontId="2"/>
  </si>
  <si>
    <t>コニーリョ西出雲</t>
    <phoneticPr fontId="2"/>
  </si>
  <si>
    <t>川和町計画</t>
    <rPh sb="0" eb="1">
      <t>カワ</t>
    </rPh>
    <rPh sb="1" eb="2">
      <t>ワ</t>
    </rPh>
    <rPh sb="2" eb="3">
      <t>マチ</t>
    </rPh>
    <rPh sb="3" eb="5">
      <t>ケイカク</t>
    </rPh>
    <phoneticPr fontId="2"/>
  </si>
  <si>
    <t>山口県下関市</t>
    <rPh sb="0" eb="3">
      <t>ヤマグチケン</t>
    </rPh>
    <rPh sb="3" eb="6">
      <t>シモノセキシ</t>
    </rPh>
    <phoneticPr fontId="2"/>
  </si>
  <si>
    <t>愛媛県今治市</t>
    <rPh sb="0" eb="3">
      <t>エヒメケン</t>
    </rPh>
    <rPh sb="3" eb="5">
      <t>イマバリ</t>
    </rPh>
    <rPh sb="5" eb="6">
      <t>シ</t>
    </rPh>
    <phoneticPr fontId="2"/>
  </si>
  <si>
    <t>京都府城陽市</t>
    <phoneticPr fontId="2"/>
  </si>
  <si>
    <t>神奈川県横浜市</t>
    <rPh sb="0" eb="4">
      <t>カナガワケン</t>
    </rPh>
    <rPh sb="4" eb="7">
      <t>ヨコハマシ</t>
    </rPh>
    <phoneticPr fontId="2"/>
  </si>
  <si>
    <t>物流センター</t>
    <rPh sb="0" eb="2">
      <t>ブツリュウ</t>
    </rPh>
    <phoneticPr fontId="2"/>
  </si>
  <si>
    <t>山形県天童市</t>
    <rPh sb="0" eb="3">
      <t>ヤマガタケン</t>
    </rPh>
    <rPh sb="3" eb="6">
      <t>テンドウシ</t>
    </rPh>
    <phoneticPr fontId="2"/>
  </si>
  <si>
    <t>宮城県伊具郡</t>
    <rPh sb="0" eb="3">
      <t>ミヤギケン</t>
    </rPh>
    <rPh sb="3" eb="5">
      <t>イグ</t>
    </rPh>
    <rPh sb="5" eb="6">
      <t>グン</t>
    </rPh>
    <phoneticPr fontId="2"/>
  </si>
  <si>
    <t>スポーツ施設</t>
    <rPh sb="4" eb="6">
      <t>シセツ</t>
    </rPh>
    <phoneticPr fontId="2"/>
  </si>
  <si>
    <t>宮城県名取市</t>
    <phoneticPr fontId="2"/>
  </si>
  <si>
    <t>神奈川県足柄上郡</t>
    <rPh sb="0" eb="4">
      <t>カナガワケン</t>
    </rPh>
    <rPh sb="4" eb="7">
      <t>アシガラカミ</t>
    </rPh>
    <rPh sb="7" eb="8">
      <t>グン</t>
    </rPh>
    <phoneticPr fontId="2"/>
  </si>
  <si>
    <t>新潟県上越市</t>
    <phoneticPr fontId="2"/>
  </si>
  <si>
    <t>ジュンテンドー新安来店</t>
    <rPh sb="7" eb="8">
      <t>シン</t>
    </rPh>
    <rPh sb="8" eb="9">
      <t>アン</t>
    </rPh>
    <rPh sb="9" eb="10">
      <t>ライ</t>
    </rPh>
    <rPh sb="10" eb="11">
      <t>テン</t>
    </rPh>
    <phoneticPr fontId="2"/>
  </si>
  <si>
    <t>V・drug三重川越店</t>
    <rPh sb="6" eb="8">
      <t>ミエ</t>
    </rPh>
    <rPh sb="8" eb="10">
      <t>カワゴエ</t>
    </rPh>
    <rPh sb="10" eb="11">
      <t>テン</t>
    </rPh>
    <phoneticPr fontId="2"/>
  </si>
  <si>
    <t>伊豆長岡学園　建替工事</t>
    <rPh sb="7" eb="9">
      <t>タテカ</t>
    </rPh>
    <phoneticPr fontId="2"/>
  </si>
  <si>
    <t>キタセキR-17号伊勢崎SS新設工事</t>
    <rPh sb="8" eb="9">
      <t>ゴウ</t>
    </rPh>
    <rPh sb="9" eb="12">
      <t>イセサキ</t>
    </rPh>
    <rPh sb="14" eb="16">
      <t>シンセツ</t>
    </rPh>
    <rPh sb="16" eb="18">
      <t>コウジ</t>
    </rPh>
    <phoneticPr fontId="2"/>
  </si>
  <si>
    <t>㈱リードＲ3工場増築工事</t>
    <rPh sb="6" eb="8">
      <t>コウジョウ</t>
    </rPh>
    <rPh sb="8" eb="10">
      <t>ゾウチク</t>
    </rPh>
    <rPh sb="10" eb="12">
      <t>コウジ</t>
    </rPh>
    <phoneticPr fontId="2"/>
  </si>
  <si>
    <t>ツルハドラッグ男鹿船川店</t>
    <rPh sb="7" eb="8">
      <t>オトコ</t>
    </rPh>
    <rPh sb="8" eb="9">
      <t>シカ</t>
    </rPh>
    <rPh sb="9" eb="10">
      <t>フネ</t>
    </rPh>
    <rPh sb="10" eb="11">
      <t>カワ</t>
    </rPh>
    <rPh sb="11" eb="12">
      <t>テン</t>
    </rPh>
    <phoneticPr fontId="2"/>
  </si>
  <si>
    <t>秋田トヨタ本荘複合店舗</t>
    <rPh sb="0" eb="2">
      <t>アキタ</t>
    </rPh>
    <rPh sb="5" eb="7">
      <t>ホンジョウ</t>
    </rPh>
    <rPh sb="7" eb="9">
      <t>フクゴウ</t>
    </rPh>
    <rPh sb="9" eb="11">
      <t>テンポ</t>
    </rPh>
    <phoneticPr fontId="2"/>
  </si>
  <si>
    <t>ヨークベニマル米沢春日店</t>
    <rPh sb="7" eb="9">
      <t>ヨネザワ</t>
    </rPh>
    <rPh sb="9" eb="11">
      <t>カスガ</t>
    </rPh>
    <rPh sb="11" eb="12">
      <t>テン</t>
    </rPh>
    <phoneticPr fontId="2"/>
  </si>
  <si>
    <t>林建設工業㈱新社屋改築工事</t>
    <rPh sb="0" eb="1">
      <t>ハヤシ</t>
    </rPh>
    <rPh sb="1" eb="3">
      <t>ケンセツ</t>
    </rPh>
    <rPh sb="3" eb="5">
      <t>コウギョウ</t>
    </rPh>
    <rPh sb="6" eb="9">
      <t>シンシャオク</t>
    </rPh>
    <rPh sb="9" eb="11">
      <t>カイチク</t>
    </rPh>
    <rPh sb="11" eb="13">
      <t>コウジ</t>
    </rPh>
    <phoneticPr fontId="2"/>
  </si>
  <si>
    <t>南佃分譲マンション</t>
    <rPh sb="0" eb="1">
      <t>ミナミ</t>
    </rPh>
    <rPh sb="1" eb="2">
      <t>ツクダ</t>
    </rPh>
    <rPh sb="2" eb="4">
      <t>ブンジョウ</t>
    </rPh>
    <phoneticPr fontId="2"/>
  </si>
  <si>
    <t>尻内保育園</t>
    <rPh sb="0" eb="1">
      <t>シリ</t>
    </rPh>
    <rPh sb="1" eb="2">
      <t>ウチ</t>
    </rPh>
    <rPh sb="2" eb="5">
      <t>ホイクエン</t>
    </rPh>
    <phoneticPr fontId="2"/>
  </si>
  <si>
    <t>石狩ディストリビューションセンター</t>
    <rPh sb="0" eb="2">
      <t>イシカリ</t>
    </rPh>
    <phoneticPr fontId="2"/>
  </si>
  <si>
    <t>ツルハドラッグ伏古11条店</t>
    <rPh sb="7" eb="8">
      <t>フ</t>
    </rPh>
    <rPh sb="8" eb="9">
      <t>コ</t>
    </rPh>
    <rPh sb="11" eb="12">
      <t>ジョウ</t>
    </rPh>
    <rPh sb="12" eb="13">
      <t>テン</t>
    </rPh>
    <phoneticPr fontId="2"/>
  </si>
  <si>
    <t>島根県安来市</t>
    <rPh sb="0" eb="3">
      <t>シマネケン</t>
    </rPh>
    <rPh sb="3" eb="4">
      <t>アン</t>
    </rPh>
    <rPh sb="4" eb="5">
      <t>ライ</t>
    </rPh>
    <rPh sb="5" eb="6">
      <t>シ</t>
    </rPh>
    <phoneticPr fontId="2"/>
  </si>
  <si>
    <t>大阪府大阪市</t>
    <phoneticPr fontId="2"/>
  </si>
  <si>
    <t>三重県三重郡</t>
    <rPh sb="0" eb="3">
      <t>ミエケン</t>
    </rPh>
    <rPh sb="3" eb="6">
      <t>ミエグン</t>
    </rPh>
    <phoneticPr fontId="2"/>
  </si>
  <si>
    <t>神奈川県横浜市</t>
    <phoneticPr fontId="2"/>
  </si>
  <si>
    <t>静岡県伊豆の国市</t>
    <phoneticPr fontId="2"/>
  </si>
  <si>
    <t>群馬県伊勢崎市</t>
    <rPh sb="0" eb="3">
      <t>グンマケン</t>
    </rPh>
    <rPh sb="3" eb="7">
      <t>イセサキシ</t>
    </rPh>
    <phoneticPr fontId="2"/>
  </si>
  <si>
    <t>福島県相馬郡</t>
    <rPh sb="0" eb="3">
      <t>フクシマケン</t>
    </rPh>
    <rPh sb="3" eb="6">
      <t>ソウマグン</t>
    </rPh>
    <phoneticPr fontId="2"/>
  </si>
  <si>
    <t>秋田県男鹿市</t>
    <rPh sb="0" eb="3">
      <t>アキタケン</t>
    </rPh>
    <rPh sb="3" eb="4">
      <t>オトコ</t>
    </rPh>
    <rPh sb="4" eb="5">
      <t>シカ</t>
    </rPh>
    <rPh sb="5" eb="6">
      <t>シ</t>
    </rPh>
    <phoneticPr fontId="2"/>
  </si>
  <si>
    <t>秋田県由利本荘市</t>
    <rPh sb="0" eb="3">
      <t>アキタケン</t>
    </rPh>
    <rPh sb="3" eb="8">
      <t>ユリホンジョウシ</t>
    </rPh>
    <phoneticPr fontId="2"/>
  </si>
  <si>
    <t>山形県米沢市</t>
    <rPh sb="0" eb="3">
      <t>ヤマガタケン</t>
    </rPh>
    <rPh sb="3" eb="6">
      <t>ヨネザワシ</t>
    </rPh>
    <phoneticPr fontId="2"/>
  </si>
  <si>
    <t>青森県八戸市</t>
    <rPh sb="0" eb="3">
      <t>アオモリケン</t>
    </rPh>
    <rPh sb="3" eb="6">
      <t>ハチノヘシ</t>
    </rPh>
    <phoneticPr fontId="2"/>
  </si>
  <si>
    <t>北海道石狩市</t>
    <rPh sb="0" eb="3">
      <t>ホッカイドウ</t>
    </rPh>
    <rPh sb="3" eb="6">
      <t>イシカリシ</t>
    </rPh>
    <phoneticPr fontId="2"/>
  </si>
  <si>
    <t>北海道札幌市</t>
    <rPh sb="0" eb="3">
      <t>ホッカイドウ</t>
    </rPh>
    <rPh sb="3" eb="6">
      <t>サッポロシ</t>
    </rPh>
    <phoneticPr fontId="2"/>
  </si>
  <si>
    <t>2階建</t>
    <phoneticPr fontId="2"/>
  </si>
  <si>
    <t xml:space="preserve">(仮)ロジュマン松原Part2 </t>
    <phoneticPr fontId="2"/>
  </si>
  <si>
    <t>学校</t>
    <rPh sb="0" eb="2">
      <t>ガッコウ</t>
    </rPh>
    <phoneticPr fontId="2"/>
  </si>
  <si>
    <t>2階建</t>
    <phoneticPr fontId="2"/>
  </si>
  <si>
    <t>5階建</t>
    <phoneticPr fontId="2"/>
  </si>
  <si>
    <t>マルイ鳥取国府店　生活棟　倉式珈琲</t>
    <rPh sb="3" eb="5">
      <t>トットリ</t>
    </rPh>
    <rPh sb="5" eb="7">
      <t>コクフ</t>
    </rPh>
    <rPh sb="7" eb="8">
      <t>テン</t>
    </rPh>
    <rPh sb="9" eb="11">
      <t>セイカツ</t>
    </rPh>
    <rPh sb="11" eb="12">
      <t>トウ</t>
    </rPh>
    <rPh sb="13" eb="14">
      <t>クラ</t>
    </rPh>
    <rPh sb="14" eb="15">
      <t>シキ</t>
    </rPh>
    <rPh sb="15" eb="17">
      <t>コーヒー</t>
    </rPh>
    <phoneticPr fontId="2"/>
  </si>
  <si>
    <t>西四国マツダ高知中央店大規模改修工事(キャノピー)</t>
    <rPh sb="11" eb="14">
      <t>ダイキボ</t>
    </rPh>
    <rPh sb="14" eb="16">
      <t>カイシュウ</t>
    </rPh>
    <rPh sb="16" eb="18">
      <t>コウジ</t>
    </rPh>
    <phoneticPr fontId="2"/>
  </si>
  <si>
    <t>上塩冶マンション</t>
    <rPh sb="0" eb="1">
      <t>ウエ</t>
    </rPh>
    <rPh sb="1" eb="3">
      <t>シオジ</t>
    </rPh>
    <phoneticPr fontId="2"/>
  </si>
  <si>
    <t>JA山形おきたま基幹的農業倉庫</t>
    <rPh sb="2" eb="4">
      <t>ヤマガタ</t>
    </rPh>
    <rPh sb="8" eb="10">
      <t>キカン</t>
    </rPh>
    <rPh sb="10" eb="11">
      <t>テキ</t>
    </rPh>
    <rPh sb="11" eb="13">
      <t>ノウギョウ</t>
    </rPh>
    <rPh sb="13" eb="15">
      <t>ソウコ</t>
    </rPh>
    <phoneticPr fontId="2"/>
  </si>
  <si>
    <t>(有)カネキン川村水産虻田工場建設工事(1期工事)</t>
    <rPh sb="0" eb="3">
      <t>ユウ</t>
    </rPh>
    <rPh sb="7" eb="9">
      <t>カワムラ</t>
    </rPh>
    <rPh sb="9" eb="11">
      <t>スイサン</t>
    </rPh>
    <rPh sb="11" eb="13">
      <t>アブタ</t>
    </rPh>
    <rPh sb="13" eb="15">
      <t>コウジョウ</t>
    </rPh>
    <rPh sb="15" eb="17">
      <t>ケンセツ</t>
    </rPh>
    <rPh sb="17" eb="19">
      <t>コウジ</t>
    </rPh>
    <rPh sb="21" eb="22">
      <t>キ</t>
    </rPh>
    <rPh sb="22" eb="24">
      <t>コウジ</t>
    </rPh>
    <phoneticPr fontId="2"/>
  </si>
  <si>
    <t>コアレックス道栄㈱倶知安 社宅</t>
    <phoneticPr fontId="2"/>
  </si>
  <si>
    <t>気仙沼複合商業施設　宮脇書店気仙沼</t>
    <rPh sb="0" eb="3">
      <t>ケセンヌマ</t>
    </rPh>
    <rPh sb="3" eb="5">
      <t>フクゴウ</t>
    </rPh>
    <rPh sb="5" eb="7">
      <t>ショウギョウ</t>
    </rPh>
    <rPh sb="7" eb="9">
      <t>シセツ</t>
    </rPh>
    <rPh sb="10" eb="12">
      <t>ミヤワキ</t>
    </rPh>
    <rPh sb="12" eb="14">
      <t>ショテン</t>
    </rPh>
    <rPh sb="14" eb="17">
      <t>ケセンヌマ</t>
    </rPh>
    <phoneticPr fontId="2"/>
  </si>
  <si>
    <t>薬王堂柴田槻木店</t>
    <rPh sb="0" eb="3">
      <t>ヤクオウドウ</t>
    </rPh>
    <rPh sb="3" eb="5">
      <t>シバタ</t>
    </rPh>
    <rPh sb="5" eb="6">
      <t>ツキ</t>
    </rPh>
    <rPh sb="6" eb="7">
      <t>キ</t>
    </rPh>
    <rPh sb="7" eb="8">
      <t>テン</t>
    </rPh>
    <phoneticPr fontId="2"/>
  </si>
  <si>
    <t>㈱ヨンキュウ製氷施設</t>
    <phoneticPr fontId="2"/>
  </si>
  <si>
    <t>石川県金沢市</t>
    <rPh sb="0" eb="3">
      <t>イシカワケン</t>
    </rPh>
    <rPh sb="3" eb="6">
      <t>カナザワシ</t>
    </rPh>
    <phoneticPr fontId="2"/>
  </si>
  <si>
    <t>北海道虻田郡</t>
    <phoneticPr fontId="2"/>
  </si>
  <si>
    <t>宮城県気仙沼市</t>
    <phoneticPr fontId="2"/>
  </si>
  <si>
    <t>神奈川県三浦市</t>
    <phoneticPr fontId="2"/>
  </si>
  <si>
    <t>高知県高知市</t>
  </si>
  <si>
    <t>島根県出雲市</t>
  </si>
  <si>
    <t>宮城県柴田郡</t>
  </si>
  <si>
    <t>高知県高知市</t>
    <phoneticPr fontId="2"/>
  </si>
  <si>
    <t>島根県出雲市</t>
    <phoneticPr fontId="2"/>
  </si>
  <si>
    <t>山形県東置賜郡</t>
    <phoneticPr fontId="2"/>
  </si>
  <si>
    <t>S造</t>
    <phoneticPr fontId="2"/>
  </si>
  <si>
    <t>S造</t>
    <phoneticPr fontId="2"/>
  </si>
  <si>
    <t>北海道虻田郡</t>
    <phoneticPr fontId="2"/>
  </si>
  <si>
    <t>宮城県気仙沼市</t>
    <phoneticPr fontId="2"/>
  </si>
  <si>
    <t>S造</t>
    <phoneticPr fontId="2"/>
  </si>
  <si>
    <t>ツルハドラッグ南気仙沼店</t>
    <phoneticPr fontId="2"/>
  </si>
  <si>
    <t>オートバックス東雲店立替工事</t>
    <rPh sb="7" eb="8">
      <t>ヒガシ</t>
    </rPh>
    <rPh sb="8" eb="9">
      <t>クモ</t>
    </rPh>
    <rPh sb="9" eb="10">
      <t>テン</t>
    </rPh>
    <rPh sb="10" eb="12">
      <t>タテカ</t>
    </rPh>
    <rPh sb="12" eb="14">
      <t>コウジ</t>
    </rPh>
    <phoneticPr fontId="2"/>
  </si>
  <si>
    <t>セイリン㈱新社屋建設計画</t>
    <rPh sb="5" eb="8">
      <t>シンシャオク</t>
    </rPh>
    <rPh sb="8" eb="10">
      <t>ケンセツ</t>
    </rPh>
    <rPh sb="10" eb="12">
      <t>ケイカク</t>
    </rPh>
    <phoneticPr fontId="2"/>
  </si>
  <si>
    <t>福岡県北九州市</t>
    <rPh sb="0" eb="2">
      <t>フクオカ</t>
    </rPh>
    <rPh sb="2" eb="3">
      <t>ケン</t>
    </rPh>
    <rPh sb="3" eb="7">
      <t>キタキュウシュウシ</t>
    </rPh>
    <phoneticPr fontId="2"/>
  </si>
  <si>
    <t>工場</t>
    <phoneticPr fontId="2"/>
  </si>
  <si>
    <t>平屋建</t>
    <phoneticPr fontId="2"/>
  </si>
  <si>
    <t>ホーマックスーパーデポ倶知安高砂店</t>
    <phoneticPr fontId="2"/>
  </si>
  <si>
    <t>北陸マツダ金沢駅西店</t>
    <rPh sb="0" eb="2">
      <t>ホクリク</t>
    </rPh>
    <rPh sb="5" eb="7">
      <t>カナザワ</t>
    </rPh>
    <rPh sb="7" eb="9">
      <t>エキニシ</t>
    </rPh>
    <rPh sb="9" eb="10">
      <t>テン</t>
    </rPh>
    <phoneticPr fontId="2"/>
  </si>
  <si>
    <t>某物流センター増設工事</t>
    <rPh sb="0" eb="1">
      <t>ボウ</t>
    </rPh>
    <rPh sb="1" eb="3">
      <t>ブツリュウ</t>
    </rPh>
    <rPh sb="7" eb="9">
      <t>ゾウセツ</t>
    </rPh>
    <rPh sb="9" eb="11">
      <t>コウジ</t>
    </rPh>
    <phoneticPr fontId="2"/>
  </si>
  <si>
    <t>まるか食品㈱本社工場増築工事</t>
    <rPh sb="3" eb="5">
      <t>ショクヒン</t>
    </rPh>
    <rPh sb="6" eb="8">
      <t>ホンシャ</t>
    </rPh>
    <rPh sb="8" eb="10">
      <t>コウジョウ</t>
    </rPh>
    <rPh sb="10" eb="12">
      <t>ゾウチク</t>
    </rPh>
    <rPh sb="12" eb="14">
      <t>コウジ</t>
    </rPh>
    <phoneticPr fontId="2"/>
  </si>
  <si>
    <t>関西マツダ都島店</t>
    <rPh sb="0" eb="2">
      <t>カンサイ</t>
    </rPh>
    <rPh sb="5" eb="6">
      <t>ミヤコ</t>
    </rPh>
    <rPh sb="6" eb="7">
      <t>シマ</t>
    </rPh>
    <rPh sb="7" eb="8">
      <t>テン</t>
    </rPh>
    <phoneticPr fontId="2"/>
  </si>
  <si>
    <t>奈良日産大安寺店</t>
    <rPh sb="0" eb="2">
      <t>ナラ</t>
    </rPh>
    <rPh sb="2" eb="4">
      <t>ニッサン</t>
    </rPh>
    <rPh sb="4" eb="5">
      <t>オオ</t>
    </rPh>
    <rPh sb="5" eb="6">
      <t>アン</t>
    </rPh>
    <rPh sb="6" eb="7">
      <t>テラ</t>
    </rPh>
    <rPh sb="7" eb="8">
      <t>テン</t>
    </rPh>
    <phoneticPr fontId="2"/>
  </si>
  <si>
    <t>バロー高辻店</t>
    <rPh sb="3" eb="5">
      <t>タカツジ</t>
    </rPh>
    <rPh sb="5" eb="6">
      <t>テン</t>
    </rPh>
    <phoneticPr fontId="2"/>
  </si>
  <si>
    <t>HIヒロセSUC竹田店</t>
    <rPh sb="8" eb="9">
      <t>タケ</t>
    </rPh>
    <rPh sb="9" eb="10">
      <t>タ</t>
    </rPh>
    <rPh sb="10" eb="11">
      <t>テン</t>
    </rPh>
    <phoneticPr fontId="2"/>
  </si>
  <si>
    <t>㈱阿部新社屋</t>
    <rPh sb="1" eb="3">
      <t>アベ</t>
    </rPh>
    <rPh sb="3" eb="6">
      <t>シンシャオク</t>
    </rPh>
    <phoneticPr fontId="2"/>
  </si>
  <si>
    <t>県民生協青森桜川店</t>
    <rPh sb="4" eb="6">
      <t>アオモリ</t>
    </rPh>
    <rPh sb="6" eb="8">
      <t>サクラガワ</t>
    </rPh>
    <rPh sb="8" eb="9">
      <t>テン</t>
    </rPh>
    <phoneticPr fontId="2"/>
  </si>
  <si>
    <t>ツルハドラッグ青森桜川店</t>
    <rPh sb="7" eb="9">
      <t>アオモリ</t>
    </rPh>
    <rPh sb="9" eb="10">
      <t>サクラ</t>
    </rPh>
    <rPh sb="10" eb="11">
      <t>カワ</t>
    </rPh>
    <rPh sb="11" eb="12">
      <t>テン</t>
    </rPh>
    <phoneticPr fontId="2"/>
  </si>
  <si>
    <t>ツルハドラッグ仙台中田7丁目店</t>
    <rPh sb="7" eb="9">
      <t>センダイ</t>
    </rPh>
    <rPh sb="9" eb="11">
      <t>ナカタ</t>
    </rPh>
    <rPh sb="12" eb="14">
      <t>チョウメ</t>
    </rPh>
    <rPh sb="14" eb="15">
      <t>テン</t>
    </rPh>
    <phoneticPr fontId="2"/>
  </si>
  <si>
    <t>4階建</t>
    <rPh sb="1" eb="3">
      <t>カイダ</t>
    </rPh>
    <phoneticPr fontId="2"/>
  </si>
  <si>
    <t>奈良県奈良市</t>
    <rPh sb="0" eb="3">
      <t>ナラケン</t>
    </rPh>
    <rPh sb="3" eb="6">
      <t>ナラシ</t>
    </rPh>
    <phoneticPr fontId="2"/>
  </si>
  <si>
    <t>栃木県栃木市</t>
    <phoneticPr fontId="2"/>
  </si>
  <si>
    <t>ツルハドラッグ富谷ひより台店</t>
    <phoneticPr fontId="2"/>
  </si>
  <si>
    <t>半田西工場内 整備工場増築工事</t>
    <phoneticPr fontId="2"/>
  </si>
  <si>
    <t>広島県尾道市</t>
    <phoneticPr fontId="2"/>
  </si>
  <si>
    <t>S造</t>
    <phoneticPr fontId="2"/>
  </si>
  <si>
    <t>S造</t>
    <phoneticPr fontId="2"/>
  </si>
  <si>
    <t>S造</t>
    <phoneticPr fontId="2"/>
  </si>
  <si>
    <t>S造</t>
    <phoneticPr fontId="2"/>
  </si>
  <si>
    <t>大分県竹田市</t>
    <phoneticPr fontId="2"/>
  </si>
  <si>
    <t>山中産業八代倉庫</t>
    <phoneticPr fontId="2"/>
  </si>
  <si>
    <t>熊本県八代市</t>
    <phoneticPr fontId="2"/>
  </si>
  <si>
    <t>S造</t>
    <phoneticPr fontId="2"/>
  </si>
  <si>
    <t>宮城県富谷市</t>
    <phoneticPr fontId="2"/>
  </si>
  <si>
    <t>ベア・ロジコ㈱天童低温物流センター新築計画</t>
    <phoneticPr fontId="2"/>
  </si>
  <si>
    <t>保育園　七色のみち</t>
    <phoneticPr fontId="2"/>
  </si>
  <si>
    <t>2009. 8</t>
  </si>
  <si>
    <t>前田運送㈱E棟倉庫</t>
    <rPh sb="0" eb="2">
      <t>マエダ</t>
    </rPh>
    <rPh sb="2" eb="4">
      <t>ウンソウ</t>
    </rPh>
    <rPh sb="6" eb="7">
      <t>トウ</t>
    </rPh>
    <rPh sb="7" eb="9">
      <t>ソウコ</t>
    </rPh>
    <phoneticPr fontId="2"/>
  </si>
  <si>
    <t>キグチテクニクス金属試験材料加工所</t>
    <rPh sb="8" eb="10">
      <t>キンゾク</t>
    </rPh>
    <rPh sb="10" eb="12">
      <t>シケン</t>
    </rPh>
    <rPh sb="12" eb="14">
      <t>ザイリョウ</t>
    </rPh>
    <rPh sb="14" eb="16">
      <t>カコウ</t>
    </rPh>
    <rPh sb="16" eb="17">
      <t>ショ</t>
    </rPh>
    <phoneticPr fontId="2"/>
  </si>
  <si>
    <t>ＳＦ宇部太陽光発電所</t>
    <rPh sb="2" eb="4">
      <t>ウベ</t>
    </rPh>
    <rPh sb="4" eb="6">
      <t>タイヨウ</t>
    </rPh>
    <rPh sb="6" eb="7">
      <t>ヒカリ</t>
    </rPh>
    <rPh sb="7" eb="9">
      <t>ハツデン</t>
    </rPh>
    <rPh sb="9" eb="10">
      <t>ショ</t>
    </rPh>
    <phoneticPr fontId="2"/>
  </si>
  <si>
    <t>㈱やまみ関西工場　第3期増築工事</t>
    <phoneticPr fontId="2"/>
  </si>
  <si>
    <t>日立建機日本㈱ 函館営業所改修工事レンタル倉庫</t>
    <rPh sb="0" eb="2">
      <t>ヒタチ</t>
    </rPh>
    <rPh sb="13" eb="15">
      <t>カイシュウ</t>
    </rPh>
    <rPh sb="15" eb="17">
      <t>コウジ</t>
    </rPh>
    <phoneticPr fontId="2"/>
  </si>
  <si>
    <t>釧路厚生社焼却炉新設移転工事</t>
    <rPh sb="0" eb="2">
      <t>クシロ</t>
    </rPh>
    <rPh sb="2" eb="4">
      <t>コウセイ</t>
    </rPh>
    <rPh sb="4" eb="5">
      <t>シャ</t>
    </rPh>
    <rPh sb="5" eb="8">
      <t>ショウキャクロ</t>
    </rPh>
    <rPh sb="8" eb="10">
      <t>シンセツ</t>
    </rPh>
    <rPh sb="10" eb="12">
      <t>イテン</t>
    </rPh>
    <rPh sb="12" eb="14">
      <t>コウジ</t>
    </rPh>
    <phoneticPr fontId="2"/>
  </si>
  <si>
    <t>弘前倉庫㈱五所川原倉庫</t>
    <rPh sb="5" eb="9">
      <t>ゴショガワラ</t>
    </rPh>
    <rPh sb="9" eb="11">
      <t>ソウコ</t>
    </rPh>
    <phoneticPr fontId="2"/>
  </si>
  <si>
    <t>新高畠町立図書館建設事業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rPh sb="8" eb="10">
      <t>ケンセツ</t>
    </rPh>
    <rPh sb="10" eb="12">
      <t>ジギョウ</t>
    </rPh>
    <phoneticPr fontId="2"/>
  </si>
  <si>
    <t>カインズ幕張店</t>
    <rPh sb="4" eb="6">
      <t>マクハリ</t>
    </rPh>
    <rPh sb="6" eb="7">
      <t>テン</t>
    </rPh>
    <phoneticPr fontId="2"/>
  </si>
  <si>
    <t>三重県三重郡</t>
    <phoneticPr fontId="2"/>
  </si>
  <si>
    <t>4階建</t>
    <phoneticPr fontId="2"/>
  </si>
  <si>
    <t>工場</t>
    <phoneticPr fontId="2"/>
  </si>
  <si>
    <t>鳥取県境港市</t>
    <phoneticPr fontId="2"/>
  </si>
  <si>
    <t>平屋建</t>
    <phoneticPr fontId="2"/>
  </si>
  <si>
    <t>カンダ技工未利用資源開発工場殺菌加工棟</t>
    <phoneticPr fontId="2"/>
  </si>
  <si>
    <t>島根県安来市</t>
    <phoneticPr fontId="2"/>
  </si>
  <si>
    <t>広島県豊田郡</t>
    <phoneticPr fontId="2"/>
  </si>
  <si>
    <t>発電所</t>
    <phoneticPr fontId="2"/>
  </si>
  <si>
    <t>山口県宇部市</t>
    <phoneticPr fontId="2"/>
  </si>
  <si>
    <t>平屋建</t>
    <phoneticPr fontId="2"/>
  </si>
  <si>
    <t>岐阜県各務原市</t>
    <phoneticPr fontId="2"/>
  </si>
  <si>
    <t>滋賀県甲賀市</t>
    <phoneticPr fontId="2"/>
  </si>
  <si>
    <t>RC造</t>
    <phoneticPr fontId="2"/>
  </si>
  <si>
    <t>沖縄県糸満市</t>
    <phoneticPr fontId="2"/>
  </si>
  <si>
    <t>クレバハウス潮崎2</t>
    <phoneticPr fontId="2"/>
  </si>
  <si>
    <t>北海道釧路郡</t>
    <phoneticPr fontId="2"/>
  </si>
  <si>
    <t>青森県五所川原市</t>
    <phoneticPr fontId="2"/>
  </si>
  <si>
    <t>平屋建</t>
    <phoneticPr fontId="2"/>
  </si>
  <si>
    <t>千葉県習志野市</t>
    <phoneticPr fontId="2"/>
  </si>
  <si>
    <t>山梨県甲府市</t>
    <phoneticPr fontId="2"/>
  </si>
  <si>
    <t>北海道北斗市</t>
    <phoneticPr fontId="2"/>
  </si>
  <si>
    <t>北海道中川郡</t>
    <phoneticPr fontId="2"/>
  </si>
  <si>
    <t>大串定住促進住宅整備事業</t>
    <phoneticPr fontId="2"/>
  </si>
  <si>
    <t>バロー各務原中央店　増改築</t>
    <phoneticPr fontId="2"/>
  </si>
  <si>
    <t>クレバハウス潮崎1</t>
    <phoneticPr fontId="2"/>
  </si>
  <si>
    <t>豊頃町農業協同組合　店舗兼資材事務所棟</t>
    <rPh sb="0" eb="2">
      <t>トヨコロ</t>
    </rPh>
    <phoneticPr fontId="2"/>
  </si>
  <si>
    <t>豊頃町農業協同組合　外倉庫棟</t>
    <rPh sb="0" eb="2">
      <t>トヨコロ</t>
    </rPh>
    <phoneticPr fontId="2"/>
  </si>
  <si>
    <t>豊頃町農業協同組合　肥料倉庫棟</t>
    <rPh sb="0" eb="2">
      <t>トヨコロ</t>
    </rPh>
    <phoneticPr fontId="2"/>
  </si>
  <si>
    <t>ツルハドラッグ甲府向町店</t>
    <phoneticPr fontId="2"/>
  </si>
  <si>
    <t>山梨県甲府市</t>
    <phoneticPr fontId="2"/>
  </si>
  <si>
    <t>S造</t>
    <phoneticPr fontId="2"/>
  </si>
  <si>
    <t>山形県山形市</t>
    <phoneticPr fontId="2"/>
  </si>
  <si>
    <t>埼玉県越谷市</t>
    <phoneticPr fontId="2"/>
  </si>
  <si>
    <t>S造</t>
    <phoneticPr fontId="2"/>
  </si>
  <si>
    <t>S造</t>
    <phoneticPr fontId="2"/>
  </si>
  <si>
    <t>島根県出雲市</t>
    <phoneticPr fontId="2"/>
  </si>
  <si>
    <t>工場</t>
    <phoneticPr fontId="2"/>
  </si>
  <si>
    <t>平屋建</t>
    <phoneticPr fontId="2"/>
  </si>
  <si>
    <t>平屋建</t>
    <phoneticPr fontId="2"/>
  </si>
  <si>
    <t>京都府舞鶴市</t>
    <rPh sb="0" eb="3">
      <t>キョウトフ</t>
    </rPh>
    <rPh sb="3" eb="5">
      <t>マイヅル</t>
    </rPh>
    <rPh sb="5" eb="6">
      <t>シ</t>
    </rPh>
    <phoneticPr fontId="2"/>
  </si>
  <si>
    <t>和歌山県東牟婁郡</t>
    <rPh sb="0" eb="4">
      <t>ワカヤマケン</t>
    </rPh>
    <rPh sb="4" eb="7">
      <t>ヒガシムロ</t>
    </rPh>
    <rPh sb="7" eb="8">
      <t>グン</t>
    </rPh>
    <phoneticPr fontId="2"/>
  </si>
  <si>
    <t>静岡県菊川市</t>
    <phoneticPr fontId="2"/>
  </si>
  <si>
    <t>東京都足立区</t>
    <phoneticPr fontId="2"/>
  </si>
  <si>
    <t>3階建</t>
    <phoneticPr fontId="2"/>
  </si>
  <si>
    <t>平屋建</t>
    <phoneticPr fontId="2"/>
  </si>
  <si>
    <t>平屋建</t>
    <phoneticPr fontId="2"/>
  </si>
  <si>
    <t>S造</t>
    <phoneticPr fontId="2"/>
  </si>
  <si>
    <t>茨城県下妻市</t>
    <rPh sb="0" eb="3">
      <t>イバラキケン</t>
    </rPh>
    <rPh sb="3" eb="5">
      <t>シモツマ</t>
    </rPh>
    <rPh sb="5" eb="6">
      <t>シ</t>
    </rPh>
    <phoneticPr fontId="2"/>
  </si>
  <si>
    <t>新潟県三条市</t>
    <phoneticPr fontId="2"/>
  </si>
  <si>
    <t>山形県西置賜郡</t>
    <phoneticPr fontId="2"/>
  </si>
  <si>
    <t>北海道函館市</t>
    <rPh sb="0" eb="3">
      <t>ホッカイドウ</t>
    </rPh>
    <rPh sb="3" eb="5">
      <t>ハコダテ</t>
    </rPh>
    <rPh sb="5" eb="6">
      <t>シ</t>
    </rPh>
    <phoneticPr fontId="2"/>
  </si>
  <si>
    <t>平屋建</t>
    <phoneticPr fontId="2"/>
  </si>
  <si>
    <t>岩手県花巻市</t>
    <phoneticPr fontId="2"/>
  </si>
  <si>
    <t>千葉県野田市</t>
    <phoneticPr fontId="2"/>
  </si>
  <si>
    <t>千葉県山武郡</t>
    <rPh sb="3" eb="5">
      <t>サンブ</t>
    </rPh>
    <rPh sb="5" eb="6">
      <t>グン</t>
    </rPh>
    <phoneticPr fontId="2"/>
  </si>
  <si>
    <t>久保田工業㈱本社工場【倉庫棟】</t>
    <rPh sb="11" eb="14">
      <t>ソウコトウ</t>
    </rPh>
    <phoneticPr fontId="2"/>
  </si>
  <si>
    <t>ティー・エム・ターミナル㈱事務所兼作業場</t>
    <rPh sb="16" eb="17">
      <t>ケン</t>
    </rPh>
    <rPh sb="17" eb="19">
      <t>サギョウ</t>
    </rPh>
    <rPh sb="19" eb="20">
      <t>ジョウ</t>
    </rPh>
    <phoneticPr fontId="2"/>
  </si>
  <si>
    <t>薬王堂山形川西店</t>
    <rPh sb="0" eb="3">
      <t>ヤクオウドウ</t>
    </rPh>
    <rPh sb="3" eb="5">
      <t>ヤマガタ</t>
    </rPh>
    <rPh sb="5" eb="7">
      <t>カワニシ</t>
    </rPh>
    <rPh sb="7" eb="8">
      <t>テン</t>
    </rPh>
    <phoneticPr fontId="2"/>
  </si>
  <si>
    <t>工藤組新社屋</t>
    <phoneticPr fontId="2"/>
  </si>
  <si>
    <t>ツルハドラッグ村上西店</t>
    <phoneticPr fontId="2"/>
  </si>
  <si>
    <t>鳥取県米子市</t>
    <rPh sb="0" eb="2">
      <t>トットリ</t>
    </rPh>
    <rPh sb="2" eb="3">
      <t>ケン</t>
    </rPh>
    <rPh sb="3" eb="5">
      <t>ヨナゴ</t>
    </rPh>
    <rPh sb="5" eb="6">
      <t>シ</t>
    </rPh>
    <phoneticPr fontId="2"/>
  </si>
  <si>
    <t>愛知県津島市</t>
    <phoneticPr fontId="2"/>
  </si>
  <si>
    <t>新潟県新潟市</t>
    <phoneticPr fontId="2"/>
  </si>
  <si>
    <t>山形県東田川郡</t>
    <phoneticPr fontId="2"/>
  </si>
  <si>
    <t>青森県上北郡</t>
    <phoneticPr fontId="2"/>
  </si>
  <si>
    <t>事務所</t>
  </si>
  <si>
    <t>和歌山県和歌山市</t>
    <phoneticPr fontId="2"/>
  </si>
  <si>
    <t>栄鍛冶ヶ谷店</t>
    <phoneticPr fontId="2"/>
  </si>
  <si>
    <t>ユニクロ　ル・パーク三川店</t>
    <phoneticPr fontId="2"/>
  </si>
  <si>
    <t>稲田建設社屋</t>
    <phoneticPr fontId="2"/>
  </si>
  <si>
    <t>ＪＲ海田市駅ＮＫビル開発（ハローズ）</t>
    <rPh sb="2" eb="4">
      <t>カイタ</t>
    </rPh>
    <rPh sb="4" eb="5">
      <t>シ</t>
    </rPh>
    <rPh sb="5" eb="6">
      <t>エキ</t>
    </rPh>
    <rPh sb="10" eb="12">
      <t>カイハツ</t>
    </rPh>
    <phoneticPr fontId="2"/>
  </si>
  <si>
    <t>正覚寺庫裏</t>
    <phoneticPr fontId="2"/>
  </si>
  <si>
    <t>Honda Cars埼玉中レイクタウン南店工場棟</t>
    <phoneticPr fontId="2"/>
  </si>
  <si>
    <t>丸山HD㈱堂山新田倉庫</t>
    <phoneticPr fontId="2"/>
  </si>
  <si>
    <t>島根ダイハツ販売㈱出雲店</t>
    <phoneticPr fontId="2"/>
  </si>
  <si>
    <t xml:space="preserve">ドン･キホーテ甲府店 </t>
    <phoneticPr fontId="2"/>
  </si>
  <si>
    <t>アリオンテック㈱本社</t>
    <rPh sb="8" eb="10">
      <t>ホンシャ</t>
    </rPh>
    <phoneticPr fontId="2"/>
  </si>
  <si>
    <t>（仮称）東洋アイテック㈱　鳥取工場（工場棟）</t>
    <rPh sb="18" eb="20">
      <t>コウジョウ</t>
    </rPh>
    <rPh sb="20" eb="21">
      <t>トウ</t>
    </rPh>
    <phoneticPr fontId="2"/>
  </si>
  <si>
    <t>Ｊモール西舞鶴店(ユニクロ)</t>
    <rPh sb="4" eb="8">
      <t>ニシマイヅルテン</t>
    </rPh>
    <phoneticPr fontId="2"/>
  </si>
  <si>
    <t>Ｊモール西舞鶴店(西松屋)</t>
    <rPh sb="4" eb="8">
      <t>ニシマイヅルテン</t>
    </rPh>
    <rPh sb="9" eb="11">
      <t>ニシマツ</t>
    </rPh>
    <rPh sb="11" eb="12">
      <t>ヤ</t>
    </rPh>
    <phoneticPr fontId="2"/>
  </si>
  <si>
    <t>Ｊモール西舞鶴店(大創)</t>
    <rPh sb="4" eb="8">
      <t>ニシマイヅルテン</t>
    </rPh>
    <rPh sb="9" eb="10">
      <t>ダイ</t>
    </rPh>
    <rPh sb="10" eb="11">
      <t>ソウ</t>
    </rPh>
    <phoneticPr fontId="2"/>
  </si>
  <si>
    <t>ファッションセンターしまむら保木間店</t>
    <phoneticPr fontId="2"/>
  </si>
  <si>
    <t>株式会社スギ薬局　江戸川瑞江店</t>
    <phoneticPr fontId="2"/>
  </si>
  <si>
    <t>(仮称)東京理科大学 学生寮</t>
    <phoneticPr fontId="2"/>
  </si>
  <si>
    <t>日立建機日本　㈱　成田営業所(工場棟)</t>
    <rPh sb="0" eb="2">
      <t>ヒタチ</t>
    </rPh>
    <rPh sb="2" eb="4">
      <t>ケンキ</t>
    </rPh>
    <rPh sb="4" eb="6">
      <t>ニホン</t>
    </rPh>
    <rPh sb="9" eb="11">
      <t>ナリタ</t>
    </rPh>
    <rPh sb="11" eb="14">
      <t>エイギョウショ</t>
    </rPh>
    <rPh sb="15" eb="17">
      <t>コウジョウ</t>
    </rPh>
    <rPh sb="17" eb="18">
      <t>トウ</t>
    </rPh>
    <phoneticPr fontId="2"/>
  </si>
  <si>
    <t>㈱キタセキ R294下妻SS</t>
    <rPh sb="10" eb="12">
      <t>シモツマ</t>
    </rPh>
    <phoneticPr fontId="2"/>
  </si>
  <si>
    <t>㈱佐藤鋼材 第三工場</t>
    <phoneticPr fontId="2"/>
  </si>
  <si>
    <t>マルコンデンソーⅠ期</t>
    <phoneticPr fontId="2"/>
  </si>
  <si>
    <t>サンライズ産業株式会社花巻店第二倉庫</t>
    <phoneticPr fontId="2"/>
  </si>
  <si>
    <t>(仮)春藤葬儀造花店セレモニーホール</t>
    <phoneticPr fontId="2"/>
  </si>
  <si>
    <t>土谷特殊農機具製作所工場</t>
    <rPh sb="0" eb="2">
      <t>ツチヤ</t>
    </rPh>
    <rPh sb="2" eb="4">
      <t>トクシュ</t>
    </rPh>
    <rPh sb="4" eb="7">
      <t>ノウキグ</t>
    </rPh>
    <rPh sb="7" eb="10">
      <t>セイサクショ</t>
    </rPh>
    <rPh sb="10" eb="12">
      <t>コウジョウ</t>
    </rPh>
    <phoneticPr fontId="2"/>
  </si>
  <si>
    <t>(仮称)ツルハドラッグ函館湯川西店</t>
    <rPh sb="1" eb="3">
      <t>カショウ</t>
    </rPh>
    <rPh sb="11" eb="13">
      <t>ハコダテ</t>
    </rPh>
    <rPh sb="13" eb="14">
      <t>ユ</t>
    </rPh>
    <rPh sb="14" eb="17">
      <t>カワニシテン</t>
    </rPh>
    <phoneticPr fontId="2"/>
  </si>
  <si>
    <t>㈱カナエ殿 新包装技術開発センター</t>
    <rPh sb="11" eb="13">
      <t>カイハツ</t>
    </rPh>
    <phoneticPr fontId="2"/>
  </si>
  <si>
    <t>水産鮮度保持施設整備</t>
    <rPh sb="0" eb="2">
      <t>スイサン</t>
    </rPh>
    <rPh sb="2" eb="4">
      <t>センド</t>
    </rPh>
    <rPh sb="4" eb="6">
      <t>ホジ</t>
    </rPh>
    <rPh sb="6" eb="8">
      <t>シセツ</t>
    </rPh>
    <rPh sb="8" eb="10">
      <t>セイビ</t>
    </rPh>
    <phoneticPr fontId="2"/>
  </si>
  <si>
    <t>学校法人若杉幼稚園　若杉幼稚園保育部分園</t>
    <rPh sb="0" eb="2">
      <t>ガッコウ</t>
    </rPh>
    <rPh sb="2" eb="4">
      <t>ホウジン</t>
    </rPh>
    <rPh sb="4" eb="6">
      <t>ワカスギ</t>
    </rPh>
    <rPh sb="6" eb="9">
      <t>ヨウチエン</t>
    </rPh>
    <rPh sb="10" eb="12">
      <t>ワカスギ</t>
    </rPh>
    <rPh sb="12" eb="15">
      <t>ヨウチエン</t>
    </rPh>
    <rPh sb="15" eb="17">
      <t>ホイク</t>
    </rPh>
    <rPh sb="17" eb="19">
      <t>ブブン</t>
    </rPh>
    <rPh sb="19" eb="20">
      <t>エン</t>
    </rPh>
    <phoneticPr fontId="2"/>
  </si>
  <si>
    <t>2018.10</t>
  </si>
  <si>
    <t>2018.10</t>
    <phoneticPr fontId="2"/>
  </si>
  <si>
    <t>月ヶ瀬みのり園　第２碾茶工場</t>
    <phoneticPr fontId="2"/>
  </si>
  <si>
    <t>イトハラ水産朝酌商品セットセンター</t>
    <phoneticPr fontId="2"/>
  </si>
  <si>
    <t>福岡県柳川市</t>
    <phoneticPr fontId="2"/>
  </si>
  <si>
    <t>上新電機 長田西店</t>
    <phoneticPr fontId="2"/>
  </si>
  <si>
    <t>北海道天塩郡</t>
    <phoneticPr fontId="2"/>
  </si>
  <si>
    <t>海王食品ホタテ加工場</t>
    <phoneticPr fontId="2"/>
  </si>
  <si>
    <t>家族葬ホール 一休館船岡</t>
    <phoneticPr fontId="2"/>
  </si>
  <si>
    <t>宮城県柴田郡</t>
    <phoneticPr fontId="2"/>
  </si>
  <si>
    <t>平屋建</t>
    <phoneticPr fontId="2"/>
  </si>
  <si>
    <t>S造</t>
    <phoneticPr fontId="2"/>
  </si>
  <si>
    <t>兵庫県神戸市</t>
    <phoneticPr fontId="2"/>
  </si>
  <si>
    <t>東京都江戸川区</t>
    <phoneticPr fontId="2"/>
  </si>
  <si>
    <t>工場</t>
    <phoneticPr fontId="2"/>
  </si>
  <si>
    <t>奈良県奈良市</t>
    <phoneticPr fontId="2"/>
  </si>
  <si>
    <t>福島県双葉郡</t>
    <phoneticPr fontId="2"/>
  </si>
  <si>
    <t>矢野口自工福島・浜通り新工場(塗装工場棟)</t>
    <phoneticPr fontId="2"/>
  </si>
  <si>
    <t>矢野口自工福島・浜通り新工場(事務所棟)</t>
    <phoneticPr fontId="2"/>
  </si>
  <si>
    <t>島根県松江市</t>
    <phoneticPr fontId="2"/>
  </si>
  <si>
    <t>城谷保育所</t>
    <phoneticPr fontId="2"/>
  </si>
  <si>
    <t>島根県安来市</t>
    <phoneticPr fontId="2"/>
  </si>
  <si>
    <t>あすなろ第２保育園</t>
    <phoneticPr fontId="2"/>
  </si>
  <si>
    <t>島根県出雲市</t>
    <phoneticPr fontId="2"/>
  </si>
  <si>
    <t>3階建</t>
    <phoneticPr fontId="2"/>
  </si>
  <si>
    <t>柳川冷凍食品（株）　工場</t>
    <phoneticPr fontId="2"/>
  </si>
  <si>
    <t>2階建</t>
    <phoneticPr fontId="2"/>
  </si>
  <si>
    <t>大阪府東大阪市</t>
    <phoneticPr fontId="2"/>
  </si>
  <si>
    <t>ＪＡ会津よつば猪苗代品質向上物流合理化施設</t>
    <phoneticPr fontId="2"/>
  </si>
  <si>
    <t>福島県耶麻郡</t>
    <phoneticPr fontId="2"/>
  </si>
  <si>
    <t>八幡浜幼稚園計画</t>
    <phoneticPr fontId="2"/>
  </si>
  <si>
    <t>黒川牧場　VMS牛舎</t>
    <phoneticPr fontId="2"/>
  </si>
  <si>
    <t>Honda Cars 埼玉中 レイクタウン南店 店舗棟</t>
    <phoneticPr fontId="2"/>
  </si>
  <si>
    <t>RC造</t>
    <phoneticPr fontId="2"/>
  </si>
  <si>
    <t>㈱NIPPO足立合材工場事務所</t>
    <phoneticPr fontId="2"/>
  </si>
  <si>
    <t>しおさい公園レストラン</t>
    <phoneticPr fontId="2"/>
  </si>
  <si>
    <t>セントラルフィットネスクラブ蘇我店</t>
    <phoneticPr fontId="2"/>
  </si>
  <si>
    <t>DCMホーマック菊水元町店</t>
    <phoneticPr fontId="2"/>
  </si>
  <si>
    <t>バロー中志段味店</t>
    <rPh sb="7" eb="8">
      <t>テン</t>
    </rPh>
    <phoneticPr fontId="2"/>
  </si>
  <si>
    <t>ツルハドラッグ宮城村田店</t>
    <phoneticPr fontId="2"/>
  </si>
  <si>
    <t>成澤鉄工所新工場</t>
    <rPh sb="5" eb="6">
      <t>シン</t>
    </rPh>
    <phoneticPr fontId="2"/>
  </si>
  <si>
    <t>スーパービバホーム四日市泊店</t>
    <rPh sb="9" eb="13">
      <t>ヨッカイチハク</t>
    </rPh>
    <rPh sb="13" eb="14">
      <t>ミセ</t>
    </rPh>
    <phoneticPr fontId="2"/>
  </si>
  <si>
    <t>平屋建</t>
    <phoneticPr fontId="2"/>
  </si>
  <si>
    <t>平屋建</t>
    <phoneticPr fontId="2"/>
  </si>
  <si>
    <t>S造</t>
    <phoneticPr fontId="2"/>
  </si>
  <si>
    <t>S造</t>
    <phoneticPr fontId="2"/>
  </si>
  <si>
    <t>北陸スバル福井開発店整備工場(A棟)</t>
    <phoneticPr fontId="2"/>
  </si>
  <si>
    <t>日本シーレーク株式会社 東部支店(検査室棟）</t>
    <phoneticPr fontId="2"/>
  </si>
  <si>
    <t>かどや製油 株式会社様　第二工場(製造棟)</t>
    <phoneticPr fontId="2"/>
  </si>
  <si>
    <t>かどや製油 株式会社様　第二工場(充填包装棟)</t>
    <phoneticPr fontId="2"/>
  </si>
  <si>
    <t>かどや製油 株式会社様　第二工場(静置タンク)</t>
    <phoneticPr fontId="2"/>
  </si>
  <si>
    <t>かどや製油 株式会社様　第二工場(廃棄物保管庫)</t>
    <phoneticPr fontId="2"/>
  </si>
  <si>
    <t>かどや製油 株式会社様　第二工場(サイロ・集塵機・配管ラック)</t>
    <phoneticPr fontId="2"/>
  </si>
  <si>
    <t>かどや製油 株式会社様　第二工場(脱水室棟)</t>
    <phoneticPr fontId="2"/>
  </si>
  <si>
    <t>平屋建</t>
    <phoneticPr fontId="2"/>
  </si>
  <si>
    <t>茂原工場（事務所棟）</t>
    <phoneticPr fontId="2"/>
  </si>
  <si>
    <t>北海道札幌市</t>
    <phoneticPr fontId="2"/>
  </si>
  <si>
    <t>愛知県名古屋市</t>
    <phoneticPr fontId="2"/>
  </si>
  <si>
    <t>コメリHC上越国分店BR棟</t>
    <phoneticPr fontId="2"/>
  </si>
  <si>
    <t>三重県四日市市</t>
    <phoneticPr fontId="2"/>
  </si>
  <si>
    <t>福井県福井市</t>
    <phoneticPr fontId="2"/>
  </si>
  <si>
    <t>北陸スバル福井開発店整備工場(B棟)</t>
    <phoneticPr fontId="2"/>
  </si>
  <si>
    <t>日本シーレーク株式会社 東部支店(事務所棟）</t>
    <phoneticPr fontId="2"/>
  </si>
  <si>
    <t>広島県三原市</t>
    <phoneticPr fontId="2"/>
  </si>
  <si>
    <t>千葉県袖ヶ浦市</t>
    <phoneticPr fontId="2"/>
  </si>
  <si>
    <t>かどや製油 株式会社様　第二工場(脱脂ごま倉庫棟)</t>
    <phoneticPr fontId="2"/>
  </si>
  <si>
    <t>千葉県茂原市</t>
    <phoneticPr fontId="2"/>
  </si>
  <si>
    <t>千葉県千葉市</t>
    <phoneticPr fontId="2"/>
  </si>
  <si>
    <t>共和産業株式会社 鮮魚作業所</t>
    <phoneticPr fontId="2"/>
  </si>
  <si>
    <t>鳥取県境港市</t>
    <phoneticPr fontId="2"/>
  </si>
  <si>
    <t>平屋建</t>
    <phoneticPr fontId="2"/>
  </si>
  <si>
    <t>S造</t>
    <phoneticPr fontId="2"/>
  </si>
  <si>
    <t>平屋建</t>
    <phoneticPr fontId="2"/>
  </si>
  <si>
    <t>S造</t>
    <phoneticPr fontId="2"/>
  </si>
  <si>
    <t>工場</t>
    <phoneticPr fontId="2"/>
  </si>
  <si>
    <t>山形県鶴岡市</t>
    <phoneticPr fontId="2"/>
  </si>
  <si>
    <t>仁徳砂利　社屋(社屋）</t>
    <phoneticPr fontId="2"/>
  </si>
  <si>
    <t>仁徳砂利　社屋(自動車修理場）</t>
    <phoneticPr fontId="2"/>
  </si>
  <si>
    <t>仁徳砂利　社屋(自家用給油所）</t>
    <phoneticPr fontId="2"/>
  </si>
  <si>
    <t>鳥取県鳥取市</t>
    <phoneticPr fontId="2"/>
  </si>
  <si>
    <t>鴨沢塗料㈱販売取扱所</t>
    <rPh sb="0" eb="2">
      <t>カモサワ</t>
    </rPh>
    <rPh sb="2" eb="4">
      <t>トリョウ</t>
    </rPh>
    <rPh sb="5" eb="7">
      <t>ハンバイ</t>
    </rPh>
    <rPh sb="7" eb="9">
      <t>トリアツカイ</t>
    </rPh>
    <rPh sb="9" eb="10">
      <t>ジョ</t>
    </rPh>
    <phoneticPr fontId="2"/>
  </si>
  <si>
    <t>ドラッグセイムス上尾井戸店</t>
    <rPh sb="8" eb="10">
      <t>アゲオ</t>
    </rPh>
    <rPh sb="10" eb="12">
      <t>イド</t>
    </rPh>
    <rPh sb="12" eb="13">
      <t>テン</t>
    </rPh>
    <phoneticPr fontId="2"/>
  </si>
  <si>
    <t>埼玉県上尾市</t>
    <rPh sb="0" eb="3">
      <t>サイタマケン</t>
    </rPh>
    <rPh sb="3" eb="6">
      <t>アゲオシ</t>
    </rPh>
    <phoneticPr fontId="2"/>
  </si>
  <si>
    <t>㈱愛南サン・フィッシュ新工場</t>
    <rPh sb="1" eb="3">
      <t>アイナン</t>
    </rPh>
    <rPh sb="11" eb="14">
      <t>シンコウジョウ</t>
    </rPh>
    <phoneticPr fontId="2"/>
  </si>
  <si>
    <t>愛媛県南宇部郡</t>
    <rPh sb="0" eb="3">
      <t>エヒメケン</t>
    </rPh>
    <rPh sb="3" eb="4">
      <t>ミナミ</t>
    </rPh>
    <rPh sb="4" eb="6">
      <t>ウベ</t>
    </rPh>
    <rPh sb="6" eb="7">
      <t>グン</t>
    </rPh>
    <phoneticPr fontId="2"/>
  </si>
  <si>
    <t>ツルハドラッグ新発田緑町店</t>
    <rPh sb="7" eb="10">
      <t>シバタ</t>
    </rPh>
    <rPh sb="10" eb="11">
      <t>ミドリ</t>
    </rPh>
    <rPh sb="11" eb="12">
      <t>マチ</t>
    </rPh>
    <rPh sb="12" eb="13">
      <t>テン</t>
    </rPh>
    <phoneticPr fontId="2"/>
  </si>
  <si>
    <t>新潟県新発田市</t>
    <rPh sb="0" eb="3">
      <t>ニイガタケン</t>
    </rPh>
    <rPh sb="3" eb="7">
      <t>シバタシ</t>
    </rPh>
    <phoneticPr fontId="2"/>
  </si>
  <si>
    <t>ツルハドラッグ新発田緑町店(看板下)</t>
    <rPh sb="7" eb="10">
      <t>シバタ</t>
    </rPh>
    <rPh sb="10" eb="11">
      <t>ミドリ</t>
    </rPh>
    <rPh sb="11" eb="12">
      <t>マチ</t>
    </rPh>
    <rPh sb="12" eb="13">
      <t>テン</t>
    </rPh>
    <rPh sb="14" eb="16">
      <t>カンバン</t>
    </rPh>
    <rPh sb="16" eb="17">
      <t>シタ</t>
    </rPh>
    <phoneticPr fontId="2"/>
  </si>
  <si>
    <t>複合観光施設</t>
    <rPh sb="0" eb="2">
      <t>フクゴウ</t>
    </rPh>
    <rPh sb="2" eb="4">
      <t>カンコウ</t>
    </rPh>
    <rPh sb="4" eb="6">
      <t>シセツ</t>
    </rPh>
    <phoneticPr fontId="2"/>
  </si>
  <si>
    <t>セルポール工業㈱山形営業所庄内第三工場</t>
    <rPh sb="5" eb="7">
      <t>コウギョウ</t>
    </rPh>
    <rPh sb="8" eb="10">
      <t>ヤマガタ</t>
    </rPh>
    <rPh sb="10" eb="13">
      <t>エイギョウショ</t>
    </rPh>
    <rPh sb="13" eb="15">
      <t>ショウナイ</t>
    </rPh>
    <rPh sb="15" eb="16">
      <t>ダイ</t>
    </rPh>
    <rPh sb="16" eb="17">
      <t>サン</t>
    </rPh>
    <rPh sb="17" eb="19">
      <t>コウジョウ</t>
    </rPh>
    <phoneticPr fontId="2"/>
  </si>
  <si>
    <t>本田興業㈱本社ビル(倉庫棟)</t>
    <rPh sb="0" eb="2">
      <t>ホンダ</t>
    </rPh>
    <rPh sb="2" eb="4">
      <t>コウギョウ</t>
    </rPh>
    <rPh sb="5" eb="7">
      <t>ホンシャ</t>
    </rPh>
    <rPh sb="10" eb="12">
      <t>ソウコ</t>
    </rPh>
    <rPh sb="12" eb="13">
      <t>ムネ</t>
    </rPh>
    <phoneticPr fontId="2"/>
  </si>
  <si>
    <t>北海道虻田郡</t>
    <rPh sb="0" eb="3">
      <t>ホッカイドウ</t>
    </rPh>
    <rPh sb="3" eb="6">
      <t>アブタグン</t>
    </rPh>
    <phoneticPr fontId="2"/>
  </si>
  <si>
    <t>本田興業㈱本社ビル(浄化槽)</t>
    <rPh sb="0" eb="2">
      <t>ホンダ</t>
    </rPh>
    <rPh sb="2" eb="4">
      <t>コウギョウ</t>
    </rPh>
    <rPh sb="5" eb="7">
      <t>ホンシャ</t>
    </rPh>
    <rPh sb="10" eb="13">
      <t>ジョウカソウ</t>
    </rPh>
    <phoneticPr fontId="2"/>
  </si>
  <si>
    <t>本田興業㈱本社ビル(事務所棟)</t>
    <rPh sb="0" eb="2">
      <t>ホンダ</t>
    </rPh>
    <rPh sb="2" eb="4">
      <t>コウギョウ</t>
    </rPh>
    <rPh sb="5" eb="7">
      <t>ホンシャ</t>
    </rPh>
    <rPh sb="10" eb="12">
      <t>ジム</t>
    </rPh>
    <rPh sb="12" eb="13">
      <t>ショ</t>
    </rPh>
    <rPh sb="13" eb="14">
      <t>ムネ</t>
    </rPh>
    <phoneticPr fontId="2"/>
  </si>
  <si>
    <t>本田興業㈱本社ビル(工場棟)</t>
    <rPh sb="0" eb="2">
      <t>ホンダ</t>
    </rPh>
    <rPh sb="2" eb="4">
      <t>コウギョウ</t>
    </rPh>
    <rPh sb="5" eb="7">
      <t>ホンシャ</t>
    </rPh>
    <rPh sb="10" eb="12">
      <t>コウジョウ</t>
    </rPh>
    <rPh sb="12" eb="13">
      <t>ムネ</t>
    </rPh>
    <phoneticPr fontId="2"/>
  </si>
  <si>
    <t>青森港地方創生拠点施設</t>
    <rPh sb="0" eb="2">
      <t>アオモリ</t>
    </rPh>
    <rPh sb="2" eb="3">
      <t>コウ</t>
    </rPh>
    <rPh sb="3" eb="5">
      <t>チホウ</t>
    </rPh>
    <rPh sb="5" eb="7">
      <t>ソウセイ</t>
    </rPh>
    <rPh sb="7" eb="9">
      <t>キョテン</t>
    </rPh>
    <rPh sb="9" eb="11">
      <t>シセツ</t>
    </rPh>
    <phoneticPr fontId="2"/>
  </si>
  <si>
    <t>青森港地方創生拠点施設(浄化槽)</t>
    <rPh sb="0" eb="2">
      <t>アオモリ</t>
    </rPh>
    <rPh sb="2" eb="3">
      <t>コウ</t>
    </rPh>
    <rPh sb="3" eb="5">
      <t>チホウ</t>
    </rPh>
    <rPh sb="5" eb="7">
      <t>ソウセイ</t>
    </rPh>
    <rPh sb="7" eb="9">
      <t>キョテン</t>
    </rPh>
    <rPh sb="9" eb="11">
      <t>シセツ</t>
    </rPh>
    <rPh sb="12" eb="15">
      <t>ジョウカソウ</t>
    </rPh>
    <phoneticPr fontId="2"/>
  </si>
  <si>
    <t>ナイス本荘東店(本棟)</t>
    <rPh sb="3" eb="5">
      <t>ホンジョウ</t>
    </rPh>
    <rPh sb="5" eb="7">
      <t>ヒガシテン</t>
    </rPh>
    <rPh sb="8" eb="9">
      <t>ホン</t>
    </rPh>
    <rPh sb="9" eb="10">
      <t>トウ</t>
    </rPh>
    <phoneticPr fontId="2"/>
  </si>
  <si>
    <t>ナイス本荘東店(広告塔)</t>
    <rPh sb="3" eb="5">
      <t>ホンジョウ</t>
    </rPh>
    <rPh sb="5" eb="7">
      <t>ヒガシテン</t>
    </rPh>
    <rPh sb="8" eb="10">
      <t>コウコク</t>
    </rPh>
    <rPh sb="10" eb="11">
      <t>トウ</t>
    </rPh>
    <phoneticPr fontId="2"/>
  </si>
  <si>
    <t>イズモホール山梨</t>
    <rPh sb="6" eb="8">
      <t>ヤマナシ</t>
    </rPh>
    <phoneticPr fontId="2"/>
  </si>
  <si>
    <t>静岡県袋井市</t>
    <rPh sb="0" eb="3">
      <t>シズオカケン</t>
    </rPh>
    <rPh sb="3" eb="5">
      <t>フクロイ</t>
    </rPh>
    <rPh sb="5" eb="6">
      <t>シ</t>
    </rPh>
    <phoneticPr fontId="2"/>
  </si>
  <si>
    <t>スーパーセンターオークワ掛川下垂木店(看板基礎)</t>
    <rPh sb="12" eb="14">
      <t>カケガワ</t>
    </rPh>
    <rPh sb="14" eb="16">
      <t>カスイ</t>
    </rPh>
    <rPh sb="16" eb="17">
      <t>キ</t>
    </rPh>
    <rPh sb="17" eb="18">
      <t>テン</t>
    </rPh>
    <rPh sb="19" eb="21">
      <t>カンバン</t>
    </rPh>
    <rPh sb="21" eb="23">
      <t>キソ</t>
    </rPh>
    <phoneticPr fontId="2"/>
  </si>
  <si>
    <t>堺製油所体感訓練設備の導入建屋</t>
    <rPh sb="0" eb="1">
      <t>サカイ</t>
    </rPh>
    <rPh sb="1" eb="3">
      <t>セイユ</t>
    </rPh>
    <rPh sb="3" eb="4">
      <t>ショ</t>
    </rPh>
    <rPh sb="4" eb="6">
      <t>タイカン</t>
    </rPh>
    <rPh sb="6" eb="8">
      <t>クンレン</t>
    </rPh>
    <rPh sb="8" eb="10">
      <t>セツビ</t>
    </rPh>
    <rPh sb="11" eb="13">
      <t>ドウニュウ</t>
    </rPh>
    <rPh sb="13" eb="15">
      <t>タテヤ</t>
    </rPh>
    <phoneticPr fontId="2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</si>
  <si>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2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</si>
  <si>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2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</si>
  <si>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2"/>
  </si>
  <si>
    <t>㈱シンクスコーポレーション関西工場</t>
    <rPh sb="13" eb="15">
      <t>カンサイ</t>
    </rPh>
    <rPh sb="15" eb="17">
      <t>コウジョウ</t>
    </rPh>
    <phoneticPr fontId="2"/>
  </si>
  <si>
    <t>兵庫県神戸市</t>
    <rPh sb="0" eb="3">
      <t>ヒョウゴケン</t>
    </rPh>
    <rPh sb="3" eb="6">
      <t>コウベシ</t>
    </rPh>
    <phoneticPr fontId="2"/>
  </si>
  <si>
    <t>関東マツダ溝の口店</t>
    <rPh sb="5" eb="6">
      <t>ミゾ</t>
    </rPh>
    <rPh sb="7" eb="8">
      <t>クチ</t>
    </rPh>
    <rPh sb="8" eb="9">
      <t>テン</t>
    </rPh>
    <phoneticPr fontId="2"/>
  </si>
  <si>
    <t>スーパーセンターオークワ掛川下垂木店</t>
    <rPh sb="12" eb="14">
      <t>カケガワ</t>
    </rPh>
    <rPh sb="14" eb="16">
      <t>カスイ</t>
    </rPh>
    <rPh sb="16" eb="17">
      <t>キ</t>
    </rPh>
    <rPh sb="17" eb="18">
      <t>テン</t>
    </rPh>
    <phoneticPr fontId="2"/>
  </si>
  <si>
    <t>-</t>
  </si>
  <si>
    <t>青森県青森市</t>
    <rPh sb="0" eb="2">
      <t>アオモリ</t>
    </rPh>
    <rPh sb="2" eb="3">
      <t>ケン</t>
    </rPh>
    <rPh sb="3" eb="6">
      <t>アオモリシ</t>
    </rPh>
    <phoneticPr fontId="2"/>
  </si>
  <si>
    <t>シマヤフーズ㈱工場</t>
    <phoneticPr fontId="2"/>
  </si>
  <si>
    <t>㈲安岡蒲鉾店新工場</t>
    <rPh sb="1" eb="3">
      <t>ヤスオカ</t>
    </rPh>
    <rPh sb="3" eb="5">
      <t>カマボコ</t>
    </rPh>
    <rPh sb="5" eb="6">
      <t>テン</t>
    </rPh>
    <rPh sb="6" eb="9">
      <t>シンコウジョウ</t>
    </rPh>
    <phoneticPr fontId="2"/>
  </si>
  <si>
    <t>愛媛県宇和島市</t>
    <rPh sb="0" eb="3">
      <t>エヒメケン</t>
    </rPh>
    <rPh sb="3" eb="7">
      <t>ウワジマシ</t>
    </rPh>
    <phoneticPr fontId="2"/>
  </si>
  <si>
    <t>福岡県警察航空隊庁舎(本体棟)</t>
    <rPh sb="0" eb="2">
      <t>フクオカ</t>
    </rPh>
    <rPh sb="2" eb="3">
      <t>ケン</t>
    </rPh>
    <rPh sb="3" eb="5">
      <t>ケイサツ</t>
    </rPh>
    <rPh sb="5" eb="8">
      <t>コウクウタイ</t>
    </rPh>
    <rPh sb="8" eb="10">
      <t>チョウシャ</t>
    </rPh>
    <rPh sb="11" eb="13">
      <t>ホンタイ</t>
    </rPh>
    <rPh sb="13" eb="14">
      <t>トウ</t>
    </rPh>
    <phoneticPr fontId="2"/>
  </si>
  <si>
    <t>福岡県福岡市</t>
    <rPh sb="0" eb="3">
      <t>フクオカケン</t>
    </rPh>
    <rPh sb="3" eb="6">
      <t>フクオカシ</t>
    </rPh>
    <phoneticPr fontId="2"/>
  </si>
  <si>
    <t>網岡マンション</t>
    <rPh sb="0" eb="2">
      <t>アミオカ</t>
    </rPh>
    <phoneticPr fontId="2"/>
  </si>
  <si>
    <t>バロー淡路店</t>
    <rPh sb="3" eb="5">
      <t>アワジ</t>
    </rPh>
    <rPh sb="5" eb="6">
      <t>テン</t>
    </rPh>
    <phoneticPr fontId="2"/>
  </si>
  <si>
    <t>大阪府大阪市</t>
    <rPh sb="0" eb="3">
      <t>オオサカフ</t>
    </rPh>
    <rPh sb="3" eb="6">
      <t>オオサカシ</t>
    </rPh>
    <phoneticPr fontId="2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</si>
  <si>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2"/>
  </si>
  <si>
    <t>1層2段</t>
    <rPh sb="1" eb="2">
      <t>ソウ</t>
    </rPh>
    <rPh sb="3" eb="4">
      <t>ダン</t>
    </rPh>
    <phoneticPr fontId="2"/>
  </si>
  <si>
    <t>HTB駐車場　ヒルトンホテル東京ベイ駐車場</t>
    <phoneticPr fontId="2"/>
  </si>
  <si>
    <t>大久保地区公共施設再生事業(駐車場棟)</t>
    <rPh sb="0" eb="3">
      <t>オオクボ</t>
    </rPh>
    <rPh sb="3" eb="5">
      <t>チク</t>
    </rPh>
    <rPh sb="5" eb="7">
      <t>コウキョウ</t>
    </rPh>
    <rPh sb="7" eb="9">
      <t>シセツ</t>
    </rPh>
    <rPh sb="9" eb="11">
      <t>サイセイ</t>
    </rPh>
    <rPh sb="11" eb="13">
      <t>ジギョウ</t>
    </rPh>
    <rPh sb="14" eb="17">
      <t>チュウシャジョウ</t>
    </rPh>
    <rPh sb="17" eb="18">
      <t>トウ</t>
    </rPh>
    <phoneticPr fontId="2"/>
  </si>
  <si>
    <t>千葉県習志野市</t>
  </si>
  <si>
    <t>ベイシアモール潮来店</t>
    <rPh sb="7" eb="9">
      <t>イタコ</t>
    </rPh>
    <rPh sb="9" eb="10">
      <t>テン</t>
    </rPh>
    <phoneticPr fontId="2"/>
  </si>
  <si>
    <t>茨城県潮来市</t>
    <rPh sb="0" eb="3">
      <t>イバラキケン</t>
    </rPh>
    <rPh sb="3" eb="5">
      <t>イタコ</t>
    </rPh>
    <rPh sb="5" eb="6">
      <t>シ</t>
    </rPh>
    <phoneticPr fontId="2"/>
  </si>
  <si>
    <t>ツルハドラッグ韮崎龍岡店</t>
    <rPh sb="7" eb="9">
      <t>ニラサキ</t>
    </rPh>
    <rPh sb="9" eb="11">
      <t>タツオカ</t>
    </rPh>
    <rPh sb="11" eb="12">
      <t>テン</t>
    </rPh>
    <phoneticPr fontId="2"/>
  </si>
  <si>
    <t>山梨県韮崎市</t>
    <rPh sb="0" eb="3">
      <t>ヤマナシケン</t>
    </rPh>
    <rPh sb="3" eb="6">
      <t>ニラサキシ</t>
    </rPh>
    <phoneticPr fontId="2"/>
  </si>
  <si>
    <t>バローHCプロサイト名港店</t>
    <rPh sb="10" eb="12">
      <t>メイコウ</t>
    </rPh>
    <rPh sb="12" eb="13">
      <t>テン</t>
    </rPh>
    <phoneticPr fontId="2"/>
  </si>
  <si>
    <t>矢野口自工福島・浜通り新工場(整備工場棟)</t>
    <phoneticPr fontId="2"/>
  </si>
  <si>
    <t>熊本県八代市</t>
  </si>
  <si>
    <t>山形県鶴岡市</t>
  </si>
  <si>
    <t>千葉県茂原市</t>
  </si>
  <si>
    <t>ＫI-ＨＯＵＳＥ</t>
  </si>
  <si>
    <t>㈱滋賀運送竜王物流センター</t>
    <phoneticPr fontId="2"/>
  </si>
  <si>
    <t>太平洋セメント㈱和歌山ＳＳ倉庫</t>
    <phoneticPr fontId="2"/>
  </si>
  <si>
    <t>広島バス㈱井口車庫事務所棟</t>
    <rPh sb="9" eb="11">
      <t>ジム</t>
    </rPh>
    <rPh sb="11" eb="12">
      <t>ショ</t>
    </rPh>
    <rPh sb="12" eb="13">
      <t>トウ</t>
    </rPh>
    <phoneticPr fontId="3"/>
  </si>
  <si>
    <t>㈱アドバネクス埼玉工場</t>
    <phoneticPr fontId="2"/>
  </si>
  <si>
    <t>原町田6丁目駐車場</t>
    <phoneticPr fontId="2"/>
  </si>
  <si>
    <t>㈱スギヤマ紙業倉庫</t>
    <phoneticPr fontId="2"/>
  </si>
  <si>
    <t>薬王堂にかほ象潟店</t>
    <phoneticPr fontId="2"/>
  </si>
  <si>
    <t>佐々木酒造店工場及び店舗</t>
    <phoneticPr fontId="2"/>
  </si>
  <si>
    <t>エア・リキード蒲郡水素ステーション</t>
    <phoneticPr fontId="2"/>
  </si>
  <si>
    <t>滋賀県蒲生郡</t>
    <rPh sb="0" eb="3">
      <t>シガケン</t>
    </rPh>
    <rPh sb="3" eb="6">
      <t>ガモウグン</t>
    </rPh>
    <phoneticPr fontId="2"/>
  </si>
  <si>
    <t>4層5段</t>
    <rPh sb="1" eb="2">
      <t>ソウ</t>
    </rPh>
    <rPh sb="3" eb="4">
      <t>ダン</t>
    </rPh>
    <phoneticPr fontId="2"/>
  </si>
  <si>
    <t>東京都町田市</t>
    <rPh sb="0" eb="3">
      <t>トウキョウト</t>
    </rPh>
    <rPh sb="3" eb="6">
      <t>マチダシ</t>
    </rPh>
    <phoneticPr fontId="2"/>
  </si>
  <si>
    <t>静岡県富士市</t>
    <rPh sb="0" eb="2">
      <t>シズオカ</t>
    </rPh>
    <rPh sb="2" eb="3">
      <t>ケン</t>
    </rPh>
    <rPh sb="3" eb="6">
      <t>フジシ</t>
    </rPh>
    <phoneticPr fontId="2"/>
  </si>
  <si>
    <t>秋田県にかほ市</t>
    <rPh sb="0" eb="3">
      <t>アキタケン</t>
    </rPh>
    <rPh sb="6" eb="7">
      <t>シ</t>
    </rPh>
    <phoneticPr fontId="2"/>
  </si>
  <si>
    <t>沖縄県南城市</t>
    <rPh sb="3" eb="6">
      <t>ナンジョウシ</t>
    </rPh>
    <phoneticPr fontId="2"/>
  </si>
  <si>
    <t>水素ステーション</t>
    <rPh sb="0" eb="2">
      <t>スイソ</t>
    </rPh>
    <phoneticPr fontId="2"/>
  </si>
  <si>
    <t>愛知県蒲郡市</t>
    <rPh sb="0" eb="3">
      <t>アイチケン</t>
    </rPh>
    <rPh sb="3" eb="6">
      <t>ガマゴオリシ</t>
    </rPh>
    <phoneticPr fontId="2"/>
  </si>
  <si>
    <t>埼玉県児玉群</t>
    <rPh sb="0" eb="3">
      <t>サイタマケン</t>
    </rPh>
    <rPh sb="3" eb="5">
      <t>コダマ</t>
    </rPh>
    <rPh sb="5" eb="6">
      <t>グン</t>
    </rPh>
    <phoneticPr fontId="2"/>
  </si>
  <si>
    <t>草加谷塚上町計画(4棟)</t>
    <rPh sb="0" eb="2">
      <t>ソウカ</t>
    </rPh>
    <rPh sb="2" eb="4">
      <t>ヤツカ</t>
    </rPh>
    <rPh sb="4" eb="5">
      <t>ウエ</t>
    </rPh>
    <rPh sb="5" eb="6">
      <t>マチ</t>
    </rPh>
    <rPh sb="6" eb="8">
      <t>ケイカク</t>
    </rPh>
    <rPh sb="10" eb="11">
      <t>トウ</t>
    </rPh>
    <phoneticPr fontId="3"/>
  </si>
  <si>
    <t>㈱カナモト山梨営業所</t>
  </si>
  <si>
    <t>太平洋セメント大船渡発電所バイオマス発電設備</t>
  </si>
  <si>
    <t>るいけ温泉</t>
  </si>
  <si>
    <t>コナズ珈琲幕張店</t>
  </si>
  <si>
    <t>㈱小林精機第五工場及び渡り廊下棟</t>
    <rPh sb="1" eb="5">
      <t>コバヤシセイキ</t>
    </rPh>
    <rPh sb="5" eb="7">
      <t>ダイゴ</t>
    </rPh>
    <rPh sb="7" eb="9">
      <t>コウジョウ</t>
    </rPh>
    <rPh sb="9" eb="10">
      <t>オヨ</t>
    </rPh>
    <rPh sb="11" eb="12">
      <t>ワタ</t>
    </rPh>
    <rPh sb="13" eb="15">
      <t>ロウカ</t>
    </rPh>
    <rPh sb="15" eb="16">
      <t>ムネ</t>
    </rPh>
    <phoneticPr fontId="3"/>
  </si>
  <si>
    <t>ソーデナガノ松本工場</t>
    <rPh sb="6" eb="10">
      <t>マツモトコウジョウ</t>
    </rPh>
    <phoneticPr fontId="3"/>
  </si>
  <si>
    <t>貯留施設</t>
    <rPh sb="0" eb="2">
      <t>チョリュウ</t>
    </rPh>
    <rPh sb="2" eb="4">
      <t>シセツ</t>
    </rPh>
    <phoneticPr fontId="2"/>
  </si>
  <si>
    <t>岩手県大船渡市</t>
    <rPh sb="0" eb="3">
      <t>イワテケン</t>
    </rPh>
    <rPh sb="3" eb="7">
      <t>オオフナトシ</t>
    </rPh>
    <phoneticPr fontId="2"/>
  </si>
  <si>
    <t>2階建</t>
    <rPh sb="1" eb="3">
      <t>ガイダテ</t>
    </rPh>
    <phoneticPr fontId="2"/>
  </si>
  <si>
    <t>岩手郡滝沢村</t>
    <phoneticPr fontId="2"/>
  </si>
  <si>
    <t>3階建</t>
    <rPh sb="1" eb="3">
      <t>ガイダテ</t>
    </rPh>
    <phoneticPr fontId="2"/>
  </si>
  <si>
    <t>2層3段</t>
    <rPh sb="1" eb="2">
      <t>ソウ</t>
    </rPh>
    <rPh sb="3" eb="4">
      <t>ダン</t>
    </rPh>
    <phoneticPr fontId="2"/>
  </si>
  <si>
    <t>中川鋼管㈱潮見町倉庫</t>
  </si>
  <si>
    <t>JA山形全農庄内南部ライスステーション</t>
  </si>
  <si>
    <t>㈱やまみ富士山麓工場</t>
  </si>
  <si>
    <t>㈱ホクガン駐車場</t>
  </si>
  <si>
    <t>岡山県倉敷市</t>
  </si>
  <si>
    <t>愛知県名古屋市</t>
  </si>
  <si>
    <t>山形県東田川郡</t>
  </si>
  <si>
    <t>静岡県駿東郡</t>
  </si>
  <si>
    <t>長野県松本市</t>
  </si>
  <si>
    <t>沖縄県糸満市</t>
  </si>
  <si>
    <t>青森県八戸市</t>
  </si>
  <si>
    <t>木造</t>
  </si>
  <si>
    <t>1階中2階</t>
    <rPh sb="1" eb="2">
      <t>カイ</t>
    </rPh>
    <phoneticPr fontId="2"/>
  </si>
  <si>
    <t>-</t>
    <phoneticPr fontId="2"/>
  </si>
  <si>
    <t>山梨県都留市</t>
    <phoneticPr fontId="2"/>
  </si>
  <si>
    <t>KAPAS広島支店</t>
    <phoneticPr fontId="2"/>
  </si>
  <si>
    <t>平屋建</t>
    <rPh sb="0" eb="2">
      <t>ヒラヤ</t>
    </rPh>
    <rPh sb="2" eb="3">
      <t>タテ</t>
    </rPh>
    <phoneticPr fontId="2"/>
  </si>
  <si>
    <t>一部2F</t>
    <rPh sb="0" eb="2">
      <t>イチブ</t>
    </rPh>
    <phoneticPr fontId="2"/>
  </si>
  <si>
    <t>一柳運送倉庫</t>
  </si>
  <si>
    <t>MINI NEXT　ルーバー</t>
  </si>
  <si>
    <t>福島FRC製造設備設置工事(2棟)</t>
  </si>
  <si>
    <t>デンソー山形Ⅱ期工事</t>
  </si>
  <si>
    <t>ホンダカーズ青森五所川原店</t>
  </si>
  <si>
    <t>イエローハット利府店</t>
  </si>
  <si>
    <t>TSUTAYA利府店</t>
  </si>
  <si>
    <t>㈱川健川村商店様倉庫</t>
  </si>
  <si>
    <t>マルエーミニ金石店</t>
  </si>
  <si>
    <t>広島県広島市</t>
  </si>
  <si>
    <t>青森県五所川原市</t>
  </si>
  <si>
    <t>山形県西置賜郡</t>
  </si>
  <si>
    <t>滋賀県野洲市</t>
  </si>
  <si>
    <t>岡山県岡山市</t>
  </si>
  <si>
    <t>福島県相馬郡</t>
  </si>
  <si>
    <t>一部2F</t>
  </si>
  <si>
    <t>宮城県宮城郡</t>
  </si>
  <si>
    <t>青森県青森市</t>
  </si>
  <si>
    <t>石川県金沢市</t>
  </si>
  <si>
    <t>工場</t>
    <phoneticPr fontId="2"/>
  </si>
  <si>
    <t>広島県竹原市</t>
  </si>
  <si>
    <t>宮城県角田市</t>
  </si>
  <si>
    <t>新潟県上越市</t>
  </si>
  <si>
    <t>新潟県新潟市</t>
  </si>
  <si>
    <t>沖縄県島尻郡</t>
  </si>
  <si>
    <t>㈱倉岡紙工新工場</t>
  </si>
  <si>
    <t>MINI大阪北</t>
  </si>
  <si>
    <t>竹原市立たけはら認定こども園</t>
  </si>
  <si>
    <t>ラ・ムー新潟亀田店</t>
  </si>
  <si>
    <t>ツルハドラッグ大河原小島店</t>
  </si>
  <si>
    <t>東北臨海興業㈱事務所</t>
  </si>
  <si>
    <t>㈱七蔵複合商業施設　スーパーマーケット棟</t>
  </si>
  <si>
    <t>与那原商業施設（スーパー棟）</t>
  </si>
  <si>
    <t>V･drug千種公園北店</t>
  </si>
  <si>
    <t>熊本県上益城郡</t>
    <rPh sb="4" eb="6">
      <t>マシキ</t>
    </rPh>
    <phoneticPr fontId="2"/>
  </si>
  <si>
    <t>神奈川県相模原市</t>
    <rPh sb="6" eb="7">
      <t>ハラ</t>
    </rPh>
    <rPh sb="7" eb="8">
      <t>シ</t>
    </rPh>
    <phoneticPr fontId="2"/>
  </si>
  <si>
    <t>宮城県気仙沼市</t>
    <rPh sb="6" eb="7">
      <t>シ</t>
    </rPh>
    <phoneticPr fontId="2"/>
  </si>
  <si>
    <t>愛知県名古屋市</t>
    <rPh sb="6" eb="7">
      <t>シ</t>
    </rPh>
    <phoneticPr fontId="2"/>
  </si>
  <si>
    <t>ヤマザワ角田店</t>
    <phoneticPr fontId="2"/>
  </si>
  <si>
    <t>ツルハドラッグ百合が原店</t>
  </si>
  <si>
    <t>クレタ北広島店</t>
    <phoneticPr fontId="2"/>
  </si>
  <si>
    <t>島根県出雲市</t>
    <rPh sb="0" eb="3">
      <t>シマネケン</t>
    </rPh>
    <rPh sb="3" eb="5">
      <t>イズモ</t>
    </rPh>
    <rPh sb="5" eb="6">
      <t>シ</t>
    </rPh>
    <phoneticPr fontId="2"/>
  </si>
  <si>
    <t>愛媛県八幡浜市</t>
    <rPh sb="0" eb="2">
      <t>エヒメ</t>
    </rPh>
    <phoneticPr fontId="2"/>
  </si>
  <si>
    <t>大阪府枚方市</t>
    <rPh sb="0" eb="3">
      <t>オオサカフ</t>
    </rPh>
    <rPh sb="3" eb="6">
      <t>ヒラカタシ</t>
    </rPh>
    <phoneticPr fontId="2"/>
  </si>
  <si>
    <t>北海道札幌市</t>
  </si>
  <si>
    <t>茨城県稲敷市</t>
  </si>
  <si>
    <t>北海道石狩市</t>
  </si>
  <si>
    <t>北海道北広島市</t>
  </si>
  <si>
    <t>埼玉県三郷市</t>
  </si>
  <si>
    <t>東京都葛飾区</t>
  </si>
  <si>
    <t>一部2F</t>
    <phoneticPr fontId="2"/>
  </si>
  <si>
    <t>スズキ自販関西枚方新店</t>
  </si>
  <si>
    <t>福岡県警察航空隊庁舎（増築棟）</t>
  </si>
  <si>
    <t>トラストシステム</t>
  </si>
  <si>
    <t>つり具センター手稲富岡店</t>
  </si>
  <si>
    <t>福祉協同サービス移転</t>
  </si>
  <si>
    <t>ネッツトヨタ東都株式会社水元店</t>
  </si>
  <si>
    <t>大丸防音㈱茨城機材センター倉庫増築</t>
  </si>
  <si>
    <t>薬王堂山形遊佐店</t>
  </si>
  <si>
    <t>岩田産業㈱南熊本支店</t>
    <rPh sb="8" eb="10">
      <t>シテン</t>
    </rPh>
    <phoneticPr fontId="2"/>
  </si>
  <si>
    <t>アルバック東北㈱加工部事務所</t>
    <rPh sb="5" eb="7">
      <t>トウホク</t>
    </rPh>
    <rPh sb="8" eb="10">
      <t>カコウ</t>
    </rPh>
    <rPh sb="10" eb="11">
      <t>ブ</t>
    </rPh>
    <rPh sb="11" eb="13">
      <t>ジム</t>
    </rPh>
    <rPh sb="13" eb="14">
      <t>ショ</t>
    </rPh>
    <phoneticPr fontId="19"/>
  </si>
  <si>
    <t>宮崎県宮崎市</t>
  </si>
  <si>
    <t>千葉県館山市</t>
  </si>
  <si>
    <t>埼玉県吉川市</t>
  </si>
  <si>
    <t>車庫</t>
    <rPh sb="0" eb="2">
      <t>シャコ</t>
    </rPh>
    <phoneticPr fontId="2"/>
  </si>
  <si>
    <t>関東マツダ吉野町リフレッシュセンター</t>
  </si>
  <si>
    <t>埼玉県さいたま市</t>
  </si>
  <si>
    <t>岐阜県各務原市</t>
  </si>
  <si>
    <t>熊本県熊本市</t>
  </si>
  <si>
    <t>北海道岩見沢市</t>
  </si>
  <si>
    <t>福岡県田川市</t>
  </si>
  <si>
    <t>茨城県つくば市</t>
  </si>
  <si>
    <t>福島県南相馬市</t>
  </si>
  <si>
    <t>フーデリー霧島店</t>
  </si>
  <si>
    <t>V・drug蘇原店</t>
  </si>
  <si>
    <t>房州カントリークラブハウス</t>
  </si>
  <si>
    <t>丸カ運送㈱倉庫</t>
  </si>
  <si>
    <t>つくば市学園の森</t>
  </si>
  <si>
    <t>㈲浪田商事農産物一時保管倉庫</t>
  </si>
  <si>
    <t>設備管理所PCB保管庫</t>
  </si>
  <si>
    <t>S造</t>
    <phoneticPr fontId="2"/>
  </si>
  <si>
    <t>弘前倉庫㈱ 五所川原倉庫</t>
    <phoneticPr fontId="2"/>
  </si>
  <si>
    <t>㈱ケイ・エム環境(車庫)</t>
    <rPh sb="9" eb="11">
      <t>シャコ</t>
    </rPh>
    <phoneticPr fontId="3"/>
  </si>
  <si>
    <t>米山伝導機㈱社屋増築</t>
    <rPh sb="2" eb="4">
      <t>デンドウ</t>
    </rPh>
    <phoneticPr fontId="3"/>
  </si>
  <si>
    <t>伊方町観光交流拠点施設</t>
    <phoneticPr fontId="2"/>
  </si>
  <si>
    <t>2F建</t>
    <rPh sb="2" eb="3">
      <t>タテ</t>
    </rPh>
    <phoneticPr fontId="2"/>
  </si>
  <si>
    <t>㈱柳川合同 西蒲池センター</t>
  </si>
  <si>
    <t>ハローズ佐古店</t>
  </si>
  <si>
    <t>岩田産業㈱北九州支店</t>
  </si>
  <si>
    <t>ツルハドラッグ高知若松店</t>
  </si>
  <si>
    <t>日幸産業運輸㈱石狩第二物流センター</t>
  </si>
  <si>
    <t>朝日ヶ丘産業本地物流センター　</t>
  </si>
  <si>
    <t>かりや愛知中央生活協同組合新物流センター</t>
  </si>
  <si>
    <t>株式会社右門第二工場増築</t>
  </si>
  <si>
    <t>福岡県柳川市</t>
  </si>
  <si>
    <t>徳島県徳島市</t>
  </si>
  <si>
    <t>福岡県北九州市</t>
  </si>
  <si>
    <t>愛媛県西宇和郡</t>
  </si>
  <si>
    <t>愛知県豊田市</t>
  </si>
  <si>
    <t>愛知県高浜市</t>
  </si>
  <si>
    <t>山形県山形市</t>
  </si>
  <si>
    <t>埼玉県川越市</t>
  </si>
  <si>
    <t>ＫＯ-ＨＯＵＳＥ</t>
  </si>
  <si>
    <t>金町Ⅱ計画店舗</t>
    <phoneticPr fontId="2"/>
  </si>
  <si>
    <t>日本ペイント防食コーティングス㈱一般倉庫</t>
    <phoneticPr fontId="2"/>
  </si>
  <si>
    <t>RC造</t>
  </si>
  <si>
    <t>ドラッグコスモス西浜店</t>
  </si>
  <si>
    <t>BPS／MINI NEXT加古川</t>
  </si>
  <si>
    <t>MINI岡山整備工場</t>
  </si>
  <si>
    <t>神田橋工業工場</t>
  </si>
  <si>
    <t>無添くら寿司　戸田駅前店</t>
  </si>
  <si>
    <t>㈱みちのくクボタ稲垣店整備工場</t>
  </si>
  <si>
    <t>薬王堂多賀城店</t>
  </si>
  <si>
    <t>コーリツ笠岡工場</t>
  </si>
  <si>
    <t>日本海冷凍魚㈱冷蔵庫 １期工事</t>
  </si>
  <si>
    <t>岡山県笠岡市</t>
  </si>
  <si>
    <t>鳥取県境港市</t>
  </si>
  <si>
    <t>和歌山県和歌山市</t>
  </si>
  <si>
    <t>兵庫県加古川市</t>
  </si>
  <si>
    <t>石川県小松市</t>
  </si>
  <si>
    <t>北海道稚内市</t>
  </si>
  <si>
    <t>埼玉県入間郡</t>
  </si>
  <si>
    <t>埼玉県戸田市</t>
  </si>
  <si>
    <t>沖縄県うるま市</t>
  </si>
  <si>
    <t>栃木県那須郡</t>
  </si>
  <si>
    <t>千葉県船橋市</t>
  </si>
  <si>
    <t>宮城県多賀城市</t>
  </si>
  <si>
    <t>青森県津軽市</t>
    <rPh sb="3" eb="5">
      <t>ツガル</t>
    </rPh>
    <phoneticPr fontId="2"/>
  </si>
  <si>
    <t>うるま市某工場新築工事</t>
    <phoneticPr fontId="2"/>
  </si>
  <si>
    <t>日照電機製作所</t>
    <rPh sb="0" eb="2">
      <t>ニッショウ</t>
    </rPh>
    <rPh sb="2" eb="4">
      <t>デンキ</t>
    </rPh>
    <rPh sb="4" eb="7">
      <t>セイサクショ</t>
    </rPh>
    <phoneticPr fontId="19"/>
  </si>
  <si>
    <t>神奈川県川崎市</t>
    <rPh sb="0" eb="3">
      <t>カナガワ</t>
    </rPh>
    <rPh sb="3" eb="4">
      <t>ケン</t>
    </rPh>
    <phoneticPr fontId="2"/>
  </si>
  <si>
    <t>静岡県浜松市</t>
    <rPh sb="0" eb="3">
      <t>シズオカケン</t>
    </rPh>
    <rPh sb="3" eb="6">
      <t>ハママツシ</t>
    </rPh>
    <phoneticPr fontId="2"/>
  </si>
  <si>
    <t>愛媛県松山市</t>
    <rPh sb="0" eb="3">
      <t>エヒメケン</t>
    </rPh>
    <rPh sb="3" eb="6">
      <t>マツヤマシ</t>
    </rPh>
    <phoneticPr fontId="2"/>
  </si>
  <si>
    <t>バロー浜松中島店 地盤改良解体工事</t>
  </si>
  <si>
    <t>北斎院町建売モデル新築工事</t>
  </si>
  <si>
    <t>東京精密器具製作所川崎新工場</t>
  </si>
  <si>
    <t>Audi青森ショールーム</t>
  </si>
  <si>
    <t>セントラルスポーツ茂原店</t>
  </si>
  <si>
    <t>㈱アイダ本社</t>
  </si>
  <si>
    <t>弘前倉庫㈱五所川原倉庫 増築</t>
  </si>
  <si>
    <t>中央物産㈱ 新伊勢原LC危険物倉庫増築</t>
  </si>
  <si>
    <t>静岡県静岡市</t>
  </si>
  <si>
    <t>神奈川県伊勢原市</t>
  </si>
  <si>
    <t>ネッツトヨタ東都㈱おおたかの森</t>
    <phoneticPr fontId="2"/>
  </si>
  <si>
    <t>JA全農中四国広域物流センター農薬危険物貯蔵施設　</t>
  </si>
  <si>
    <t>丸三食品㈱工場増築</t>
    <rPh sb="7" eb="9">
      <t>ゾウチク</t>
    </rPh>
    <phoneticPr fontId="19"/>
  </si>
  <si>
    <t>ジュンテンドー大竹店</t>
    <rPh sb="7" eb="9">
      <t>オオタケ</t>
    </rPh>
    <rPh sb="9" eb="10">
      <t>テン</t>
    </rPh>
    <phoneticPr fontId="19"/>
  </si>
  <si>
    <t>㈱倉田技研工場</t>
    <rPh sb="1" eb="3">
      <t>クラタ</t>
    </rPh>
    <rPh sb="3" eb="5">
      <t>ギケン</t>
    </rPh>
    <rPh sb="5" eb="7">
      <t>コウジョウ</t>
    </rPh>
    <phoneticPr fontId="19"/>
  </si>
  <si>
    <t>東京都墨田区</t>
  </si>
  <si>
    <t>徳島県小松島市</t>
  </si>
  <si>
    <t>山口県熊毛郡</t>
  </si>
  <si>
    <t>滋賀県蒲生郡</t>
  </si>
  <si>
    <t>埼玉県八潮市</t>
  </si>
  <si>
    <t>北海道千歳市</t>
  </si>
  <si>
    <t>広島県福山市</t>
  </si>
  <si>
    <t>W造</t>
  </si>
  <si>
    <t>青森県むつ市</t>
  </si>
  <si>
    <t>広島県大竹市</t>
  </si>
  <si>
    <t>1層2段</t>
  </si>
  <si>
    <t>ハローズ大林店</t>
  </si>
  <si>
    <t>エフピコホーム</t>
  </si>
  <si>
    <t>ジャムフレンドクラブAむつ十二林店増築</t>
  </si>
  <si>
    <t>与那原商業施設(テナント棟)</t>
  </si>
  <si>
    <t>関東マツダ墨田店</t>
  </si>
  <si>
    <t>㈱清水製作所工場</t>
  </si>
  <si>
    <t>協栄倉庫㈱新F棟危険物倉庫</t>
  </si>
  <si>
    <t>岩田醸造㈱千歳工場増築</t>
    <phoneticPr fontId="2"/>
  </si>
  <si>
    <t>埼玉県吉川市</t>
    <rPh sb="5" eb="6">
      <t>シ</t>
    </rPh>
    <phoneticPr fontId="2"/>
  </si>
  <si>
    <t>石川県羽咋市</t>
    <rPh sb="5" eb="6">
      <t>シ</t>
    </rPh>
    <phoneticPr fontId="2"/>
  </si>
  <si>
    <t>関根様自動車整備工場</t>
  </si>
  <si>
    <t>旗艦長門　</t>
    <phoneticPr fontId="2"/>
  </si>
  <si>
    <t>Av･Br伊万里店</t>
    <phoneticPr fontId="2"/>
  </si>
  <si>
    <t>佐賀県伊万里市</t>
  </si>
  <si>
    <t>埼玉県越谷市</t>
  </si>
  <si>
    <t>富山県高岡市</t>
  </si>
  <si>
    <t>神奈川県横浜市</t>
  </si>
  <si>
    <t>福島県いわき市</t>
  </si>
  <si>
    <t>千葉県夷隅郡</t>
  </si>
  <si>
    <t>茨城県北茨城市</t>
  </si>
  <si>
    <t>沖縄県那覇市</t>
  </si>
  <si>
    <t>広島県呉市</t>
  </si>
  <si>
    <t>鹿児島県鹿児島市</t>
    <rPh sb="0" eb="4">
      <t>カゴシマケン</t>
    </rPh>
    <rPh sb="4" eb="8">
      <t>カゴシマシ</t>
    </rPh>
    <phoneticPr fontId="2"/>
  </si>
  <si>
    <t>1部2F</t>
  </si>
  <si>
    <t>南国殖産㈱鹿児島南港水素ステーション</t>
  </si>
  <si>
    <t>中越エコプロダクツ㈱MAPKA製造工場</t>
  </si>
  <si>
    <t>吾郷税理士事務所社屋</t>
  </si>
  <si>
    <t>北茨城精密加工 関本第6工場</t>
  </si>
  <si>
    <t>ヤマザワ鶴岡茅原店</t>
  </si>
  <si>
    <t>那覇バス株式会社具志営業所</t>
  </si>
  <si>
    <t>高萩自動社工業大型塗装工場</t>
  </si>
  <si>
    <t>東方町倉庫PJ</t>
  </si>
  <si>
    <t>㈱ハマイ大多喜工場 第7号棟・製品研究開発棟他</t>
  </si>
  <si>
    <t>沖縄県名護市</t>
  </si>
  <si>
    <t>正木眼科クリニック</t>
  </si>
  <si>
    <t>TPかねひで東江市場</t>
  </si>
  <si>
    <t>愛知県北名古屋市</t>
    <rPh sb="0" eb="3">
      <t>アイチケン</t>
    </rPh>
    <rPh sb="3" eb="8">
      <t>キタナゴヤシ</t>
    </rPh>
    <phoneticPr fontId="2"/>
  </si>
  <si>
    <t>エア・リキード北名古屋水素ステーション</t>
  </si>
  <si>
    <t>バロー領下店</t>
    <phoneticPr fontId="2"/>
  </si>
  <si>
    <t>ハローズ大林店　看板下改良</t>
  </si>
  <si>
    <t>ゆきのこ保育園</t>
    <phoneticPr fontId="2"/>
  </si>
  <si>
    <t>スーパーマーケット</t>
    <phoneticPr fontId="2"/>
  </si>
  <si>
    <t>スーパーマーケット</t>
    <phoneticPr fontId="2"/>
  </si>
  <si>
    <t>ドラッグストア</t>
    <phoneticPr fontId="2"/>
  </si>
  <si>
    <t>アパレル店</t>
    <rPh sb="4" eb="5">
      <t>テン</t>
    </rPh>
    <phoneticPr fontId="2"/>
  </si>
  <si>
    <t>クリーニング店</t>
    <rPh sb="6" eb="7">
      <t>テン</t>
    </rPh>
    <phoneticPr fontId="2"/>
  </si>
  <si>
    <t>ディスカウントストア</t>
    <phoneticPr fontId="2"/>
  </si>
  <si>
    <t>ショッピングモール</t>
    <phoneticPr fontId="2"/>
  </si>
  <si>
    <t>カーディーラー</t>
    <phoneticPr fontId="2"/>
  </si>
  <si>
    <t>物販店</t>
    <rPh sb="0" eb="3">
      <t>ブッパンテン</t>
    </rPh>
    <phoneticPr fontId="2"/>
  </si>
  <si>
    <t>スーパーマーケット</t>
    <phoneticPr fontId="2"/>
  </si>
  <si>
    <t>スーパーマーケット</t>
    <phoneticPr fontId="2"/>
  </si>
  <si>
    <t>スーパーマーケット</t>
    <phoneticPr fontId="2"/>
  </si>
  <si>
    <t>物流センター</t>
    <rPh sb="0" eb="2">
      <t>ブツリュウ</t>
    </rPh>
    <phoneticPr fontId="4"/>
  </si>
  <si>
    <t>スーパーマーケット</t>
    <phoneticPr fontId="2"/>
  </si>
  <si>
    <t>冠婚葬祭施設</t>
    <rPh sb="0" eb="2">
      <t>カンコン</t>
    </rPh>
    <rPh sb="2" eb="4">
      <t>ソウサイ</t>
    </rPh>
    <rPh sb="4" eb="6">
      <t>シセツ</t>
    </rPh>
    <phoneticPr fontId="4"/>
  </si>
  <si>
    <t>物販店</t>
    <phoneticPr fontId="2"/>
  </si>
  <si>
    <t>物販店</t>
    <rPh sb="0" eb="3">
      <t>ブッパンテン</t>
    </rPh>
    <phoneticPr fontId="4"/>
  </si>
  <si>
    <t>工場</t>
    <phoneticPr fontId="2"/>
  </si>
  <si>
    <t>物販店</t>
    <rPh sb="0" eb="2">
      <t>ブッパン</t>
    </rPh>
    <rPh sb="2" eb="3">
      <t>テン</t>
    </rPh>
    <phoneticPr fontId="2"/>
  </si>
  <si>
    <t>スーパーマーケット</t>
    <phoneticPr fontId="2"/>
  </si>
  <si>
    <t>カーディーラー</t>
    <phoneticPr fontId="2"/>
  </si>
  <si>
    <t>カーディーラー</t>
    <phoneticPr fontId="2"/>
  </si>
  <si>
    <t>AO新京都白川店</t>
    <phoneticPr fontId="2"/>
  </si>
  <si>
    <t>機械室</t>
    <rPh sb="0" eb="2">
      <t>キカイ</t>
    </rPh>
    <rPh sb="2" eb="3">
      <t>シツ</t>
    </rPh>
    <phoneticPr fontId="2"/>
  </si>
  <si>
    <t>スーパーマーケット</t>
    <phoneticPr fontId="2"/>
  </si>
  <si>
    <t>農業施設</t>
    <rPh sb="0" eb="2">
      <t>ノウギョウ</t>
    </rPh>
    <rPh sb="2" eb="4">
      <t>シセツ</t>
    </rPh>
    <phoneticPr fontId="2"/>
  </si>
  <si>
    <t>ディスカウントストア</t>
    <phoneticPr fontId="2"/>
  </si>
  <si>
    <t>スーパーマーケット</t>
    <phoneticPr fontId="2"/>
  </si>
  <si>
    <t>遊技場</t>
    <phoneticPr fontId="2"/>
  </si>
  <si>
    <t>倉庫</t>
    <phoneticPr fontId="2"/>
  </si>
  <si>
    <t>三島フルーツパーク</t>
    <phoneticPr fontId="2"/>
  </si>
  <si>
    <t>カーディーラー</t>
    <phoneticPr fontId="2"/>
  </si>
  <si>
    <t>金融機関</t>
    <rPh sb="0" eb="2">
      <t>キンユウ</t>
    </rPh>
    <rPh sb="2" eb="4">
      <t>キカン</t>
    </rPh>
    <phoneticPr fontId="2"/>
  </si>
  <si>
    <t>スーパーマーケット</t>
    <phoneticPr fontId="2"/>
  </si>
  <si>
    <t>ディスカウントストア</t>
    <phoneticPr fontId="2"/>
  </si>
  <si>
    <t>事務所</t>
    <phoneticPr fontId="2"/>
  </si>
  <si>
    <t>事務所</t>
    <phoneticPr fontId="2"/>
  </si>
  <si>
    <t>ディスカウントストア</t>
    <phoneticPr fontId="2"/>
  </si>
  <si>
    <t>ホームセンター</t>
    <phoneticPr fontId="2"/>
  </si>
  <si>
    <t>飲食店</t>
    <phoneticPr fontId="2"/>
  </si>
  <si>
    <t>学校</t>
    <phoneticPr fontId="2"/>
  </si>
  <si>
    <t>カーディーラー</t>
    <phoneticPr fontId="2"/>
  </si>
  <si>
    <t>カーディーラー</t>
    <phoneticPr fontId="2"/>
  </si>
  <si>
    <t>物販店</t>
    <rPh sb="0" eb="2">
      <t>ブッパン</t>
    </rPh>
    <phoneticPr fontId="2"/>
  </si>
  <si>
    <t>スーパーマーケット</t>
    <phoneticPr fontId="2"/>
  </si>
  <si>
    <t>バロー松阪</t>
    <phoneticPr fontId="2"/>
  </si>
  <si>
    <t>ホームセンター</t>
    <phoneticPr fontId="2"/>
  </si>
  <si>
    <t>事務所</t>
    <phoneticPr fontId="2"/>
  </si>
  <si>
    <t>スーパーマーケット</t>
    <phoneticPr fontId="2"/>
  </si>
  <si>
    <t>宗教施設</t>
    <rPh sb="0" eb="2">
      <t>シュウキョウ</t>
    </rPh>
    <rPh sb="2" eb="4">
      <t>シセツ</t>
    </rPh>
    <phoneticPr fontId="2"/>
  </si>
  <si>
    <t>ディスカウントストア</t>
    <phoneticPr fontId="2"/>
  </si>
  <si>
    <t>ベルクス南浦和店</t>
    <rPh sb="4" eb="8">
      <t>ミナミウラワテン</t>
    </rPh>
    <phoneticPr fontId="2"/>
  </si>
  <si>
    <t>ＨＩひろせ明野店(A棟、B棟)</t>
    <phoneticPr fontId="2"/>
  </si>
  <si>
    <t>ホームセンター</t>
    <phoneticPr fontId="2"/>
  </si>
  <si>
    <t>キョーエイ新山城橋</t>
    <phoneticPr fontId="2"/>
  </si>
  <si>
    <t>事務所</t>
    <phoneticPr fontId="2"/>
  </si>
  <si>
    <t>ドラッグストア</t>
    <phoneticPr fontId="2"/>
  </si>
  <si>
    <t>ドラッグストア</t>
    <phoneticPr fontId="2"/>
  </si>
  <si>
    <t>ひまり大庭</t>
    <phoneticPr fontId="2"/>
  </si>
  <si>
    <t>栗東安養寺店舗（MV滋賀）JA棟</t>
    <phoneticPr fontId="2"/>
  </si>
  <si>
    <t>オートテラス長苗代</t>
    <phoneticPr fontId="2"/>
  </si>
  <si>
    <t>カーディーラー</t>
    <phoneticPr fontId="2"/>
  </si>
  <si>
    <t>ドラッグストア</t>
    <phoneticPr fontId="2"/>
  </si>
  <si>
    <t>ホームセンター</t>
    <phoneticPr fontId="2"/>
  </si>
  <si>
    <t>高萩自動車工業㈱車検場</t>
    <phoneticPr fontId="2"/>
  </si>
  <si>
    <t>栗東安養寺店（MV滋賀）本棟</t>
    <phoneticPr fontId="2"/>
  </si>
  <si>
    <t>スーパーマーケット</t>
    <phoneticPr fontId="2"/>
  </si>
  <si>
    <t>バロー甲府昭和店</t>
    <phoneticPr fontId="2"/>
  </si>
  <si>
    <t>バロー甲府昭和店 　テナント棟</t>
    <phoneticPr fontId="2"/>
  </si>
  <si>
    <t>尻手駅前</t>
    <phoneticPr fontId="2"/>
  </si>
  <si>
    <t>カーディーラー</t>
    <phoneticPr fontId="2"/>
  </si>
  <si>
    <t>バロー安城ショッピングセンター</t>
    <phoneticPr fontId="2"/>
  </si>
  <si>
    <t>館山OCEAN GATE 103</t>
    <phoneticPr fontId="2"/>
  </si>
  <si>
    <t>ヤマザワ寒河江プラザ店</t>
    <phoneticPr fontId="2"/>
  </si>
  <si>
    <t>阿賀マリノポリス地区</t>
    <phoneticPr fontId="2"/>
  </si>
  <si>
    <t>アシーズブリッジ米子店</t>
    <phoneticPr fontId="2"/>
  </si>
  <si>
    <t>ドラッグストア</t>
    <phoneticPr fontId="2"/>
  </si>
  <si>
    <t>グッディーウシオ大田店</t>
    <phoneticPr fontId="2"/>
  </si>
  <si>
    <t>ジョイフィット津桜橋</t>
    <phoneticPr fontId="2"/>
  </si>
  <si>
    <t>あいづダストセンター会津坂下営業所</t>
    <phoneticPr fontId="2"/>
  </si>
  <si>
    <t>十和田東十一番町SS</t>
    <phoneticPr fontId="2"/>
  </si>
  <si>
    <t>ドラッグストア</t>
    <phoneticPr fontId="2"/>
  </si>
  <si>
    <t>遊技場</t>
    <phoneticPr fontId="2"/>
  </si>
  <si>
    <t>MV小野原東</t>
    <phoneticPr fontId="2"/>
  </si>
  <si>
    <t>益田自動車工業</t>
    <phoneticPr fontId="2"/>
  </si>
  <si>
    <t>ダイナム宮城角田店</t>
    <phoneticPr fontId="2"/>
  </si>
  <si>
    <t>コンビニエンスストア</t>
    <phoneticPr fontId="2"/>
  </si>
  <si>
    <t>大分市宮崎店舗</t>
    <phoneticPr fontId="2"/>
  </si>
  <si>
    <t>ホームセンター</t>
    <phoneticPr fontId="2"/>
  </si>
  <si>
    <t>プラスワン長野</t>
    <phoneticPr fontId="2"/>
  </si>
  <si>
    <t>ホームセンター</t>
    <phoneticPr fontId="2"/>
  </si>
  <si>
    <t>ドラッグストア</t>
    <phoneticPr fontId="2"/>
  </si>
  <si>
    <t>バロー寝屋川店</t>
    <phoneticPr fontId="2"/>
  </si>
  <si>
    <t>ヤマザワ荒井南店</t>
    <phoneticPr fontId="2"/>
  </si>
  <si>
    <t>タイヤランド小名浜</t>
    <phoneticPr fontId="2"/>
  </si>
  <si>
    <t>物販店</t>
    <phoneticPr fontId="2"/>
  </si>
  <si>
    <t>ドラッグストア</t>
    <phoneticPr fontId="2"/>
  </si>
  <si>
    <t>エスポット相模原淵野辺店</t>
    <phoneticPr fontId="2"/>
  </si>
  <si>
    <t>スーパーマーケット</t>
    <phoneticPr fontId="2"/>
  </si>
  <si>
    <t>カーディーラー</t>
    <phoneticPr fontId="2"/>
  </si>
  <si>
    <t>バロー大津茶が崎ショッピングセンター</t>
    <phoneticPr fontId="2"/>
  </si>
  <si>
    <t>ドラッグストア</t>
    <phoneticPr fontId="2"/>
  </si>
  <si>
    <t>カーディーラー</t>
    <phoneticPr fontId="2"/>
  </si>
  <si>
    <t>助任学童保育会館</t>
    <phoneticPr fontId="2"/>
  </si>
  <si>
    <t>安城PJプロジェクト</t>
    <phoneticPr fontId="2"/>
  </si>
  <si>
    <t>スーパーマーケット</t>
    <phoneticPr fontId="2"/>
  </si>
  <si>
    <t>駐車場</t>
    <phoneticPr fontId="2"/>
  </si>
  <si>
    <t>社会福祉施設</t>
    <rPh sb="0" eb="2">
      <t>シャカイ</t>
    </rPh>
    <rPh sb="2" eb="4">
      <t>フクシ</t>
    </rPh>
    <phoneticPr fontId="2"/>
  </si>
  <si>
    <t>カーディーラー</t>
    <phoneticPr fontId="2"/>
  </si>
  <si>
    <t>ホームセンター</t>
    <phoneticPr fontId="2"/>
  </si>
  <si>
    <t>徳力商業施設</t>
    <phoneticPr fontId="2"/>
  </si>
  <si>
    <t>ヨークベニマル山形落合店</t>
    <phoneticPr fontId="2"/>
  </si>
  <si>
    <t>ホームセンター</t>
    <phoneticPr fontId="2"/>
  </si>
  <si>
    <t>飲食店</t>
    <phoneticPr fontId="2"/>
  </si>
  <si>
    <t>マルイ鳥取国府店(SM棟)</t>
    <phoneticPr fontId="2"/>
  </si>
  <si>
    <t>物販店</t>
    <phoneticPr fontId="2"/>
  </si>
  <si>
    <t>カーディーラー</t>
    <phoneticPr fontId="2"/>
  </si>
  <si>
    <t>コンビニエンスストア</t>
    <phoneticPr fontId="2"/>
  </si>
  <si>
    <t>ボーネルンドキドキド学園南店</t>
    <phoneticPr fontId="2"/>
  </si>
  <si>
    <t>スーパーマーケット</t>
    <phoneticPr fontId="2"/>
  </si>
  <si>
    <t>カーディーラー</t>
    <phoneticPr fontId="2"/>
  </si>
  <si>
    <t>ガソリンスタンド</t>
    <phoneticPr fontId="2"/>
  </si>
  <si>
    <t>発電所</t>
    <rPh sb="0" eb="2">
      <t>ハツデン</t>
    </rPh>
    <rPh sb="2" eb="3">
      <t>ショ</t>
    </rPh>
    <phoneticPr fontId="2"/>
  </si>
  <si>
    <t>カーディーラー</t>
    <phoneticPr fontId="2"/>
  </si>
  <si>
    <t>宿泊施設</t>
    <rPh sb="0" eb="2">
      <t>シュクハク</t>
    </rPh>
    <rPh sb="2" eb="4">
      <t>シセツ</t>
    </rPh>
    <phoneticPr fontId="2"/>
  </si>
  <si>
    <t>サンデーいわき泉店</t>
    <phoneticPr fontId="2"/>
  </si>
  <si>
    <t>THE GARDEN ORIENTAL OSAKA 西庭プロジェクト</t>
    <phoneticPr fontId="2"/>
  </si>
  <si>
    <t>フレスポいわき泉町(I-2,3棟)</t>
    <phoneticPr fontId="2"/>
  </si>
  <si>
    <t>物販店</t>
    <phoneticPr fontId="2"/>
  </si>
  <si>
    <t>ゆうび苑＋県民生協八重田店</t>
    <phoneticPr fontId="2"/>
  </si>
  <si>
    <t>(仮称)ZAGZAG向島店</t>
    <phoneticPr fontId="2"/>
  </si>
  <si>
    <t>ヨークタウン落合2号店</t>
    <phoneticPr fontId="2"/>
  </si>
  <si>
    <t>いわき南複合商業施設(サービス棟)</t>
    <phoneticPr fontId="2"/>
  </si>
  <si>
    <t>SVH岐阜大垣店</t>
    <phoneticPr fontId="2"/>
  </si>
  <si>
    <t>ランボルギーニ名古屋整備工場</t>
    <phoneticPr fontId="2"/>
  </si>
  <si>
    <t>工場</t>
    <phoneticPr fontId="2"/>
  </si>
  <si>
    <t>安楽亭　足立加平店</t>
    <phoneticPr fontId="2"/>
  </si>
  <si>
    <t>スーパーマーケット</t>
    <phoneticPr fontId="2"/>
  </si>
  <si>
    <t>ホームセンター</t>
    <phoneticPr fontId="2"/>
  </si>
  <si>
    <t>セイムス古川東店</t>
    <phoneticPr fontId="2"/>
  </si>
  <si>
    <t>プラージュ古川駅東店</t>
    <phoneticPr fontId="2"/>
  </si>
  <si>
    <t>美容院</t>
    <rPh sb="0" eb="3">
      <t>ビヨウイン</t>
    </rPh>
    <phoneticPr fontId="2"/>
  </si>
  <si>
    <t>ホームセンター</t>
    <phoneticPr fontId="2"/>
  </si>
  <si>
    <t>ドラッグストア</t>
    <phoneticPr fontId="2"/>
  </si>
  <si>
    <t>スーパーマーケット</t>
    <phoneticPr fontId="2"/>
  </si>
  <si>
    <t>ドラッグストア</t>
    <phoneticPr fontId="2"/>
  </si>
  <si>
    <t>横浜別所店</t>
    <phoneticPr fontId="2"/>
  </si>
  <si>
    <t>ダイレックス相生店</t>
    <phoneticPr fontId="2"/>
  </si>
  <si>
    <t>スーパーマーケット</t>
    <phoneticPr fontId="2"/>
  </si>
  <si>
    <t>公共施設</t>
    <phoneticPr fontId="2"/>
  </si>
  <si>
    <t>ディスカウントストア</t>
    <phoneticPr fontId="2"/>
  </si>
  <si>
    <t>ドラッグストア</t>
    <phoneticPr fontId="2"/>
  </si>
  <si>
    <t>ガソリンスタンド</t>
    <phoneticPr fontId="2"/>
  </si>
  <si>
    <t>中葛西7丁目28番店舗</t>
    <phoneticPr fontId="2"/>
  </si>
  <si>
    <t>ホームセンター</t>
    <phoneticPr fontId="2"/>
  </si>
  <si>
    <t>ドラッグストア</t>
    <phoneticPr fontId="2"/>
  </si>
  <si>
    <t>事務所</t>
    <phoneticPr fontId="2"/>
  </si>
  <si>
    <t>スーパーマーケット</t>
    <phoneticPr fontId="2"/>
  </si>
  <si>
    <t>ドラッグストア</t>
    <phoneticPr fontId="2"/>
  </si>
  <si>
    <t>㈱トーエネック伊勢</t>
    <phoneticPr fontId="2"/>
  </si>
  <si>
    <t>モダン・プロ店舗</t>
    <phoneticPr fontId="2"/>
  </si>
  <si>
    <t>事務所</t>
    <phoneticPr fontId="2"/>
  </si>
  <si>
    <t>ラサンブレ御所</t>
    <phoneticPr fontId="2"/>
  </si>
  <si>
    <t>カーディーラー</t>
    <phoneticPr fontId="2"/>
  </si>
  <si>
    <t>(仮称)サテライト八代建設工事</t>
    <phoneticPr fontId="2"/>
  </si>
  <si>
    <t>アルビス笠舞店</t>
    <phoneticPr fontId="2"/>
  </si>
  <si>
    <t>かねせん新社屋</t>
    <phoneticPr fontId="2"/>
  </si>
  <si>
    <t>スーパーマーケット</t>
    <phoneticPr fontId="2"/>
  </si>
  <si>
    <t>ナルス直江津東店</t>
    <phoneticPr fontId="2"/>
  </si>
  <si>
    <t>カーディーラー</t>
    <phoneticPr fontId="2"/>
  </si>
  <si>
    <t>フェイス田川店</t>
    <phoneticPr fontId="2"/>
  </si>
  <si>
    <t>カーディーラー</t>
    <phoneticPr fontId="2"/>
  </si>
  <si>
    <t>ドラッグストア</t>
    <phoneticPr fontId="2"/>
  </si>
  <si>
    <t>元気市場たかはし元木店</t>
    <phoneticPr fontId="2"/>
  </si>
  <si>
    <t>プラスイーグル稚内店</t>
    <phoneticPr fontId="2"/>
  </si>
  <si>
    <t>プラザアピア静岡</t>
    <phoneticPr fontId="2"/>
  </si>
  <si>
    <t>ゲンキー羽咋太田店</t>
    <phoneticPr fontId="2"/>
  </si>
  <si>
    <t>アルビス小松幸町店</t>
    <phoneticPr fontId="2"/>
  </si>
  <si>
    <t>クラブハウス</t>
    <phoneticPr fontId="2"/>
  </si>
  <si>
    <t>クラブハウス</t>
    <phoneticPr fontId="2"/>
  </si>
  <si>
    <t>スーパーマーケット</t>
    <phoneticPr fontId="2"/>
  </si>
  <si>
    <t>南東北クボタ庄内</t>
    <rPh sb="6" eb="8">
      <t>ショウナイ</t>
    </rPh>
    <phoneticPr fontId="2"/>
  </si>
  <si>
    <t>カーディーラー</t>
    <phoneticPr fontId="2"/>
  </si>
  <si>
    <t>事務所</t>
    <phoneticPr fontId="2"/>
  </si>
  <si>
    <t>グローバルロジスティクス</t>
  </si>
  <si>
    <t xml:space="preserve"> JAごしょつがる</t>
  </si>
  <si>
    <t>センコン物流</t>
  </si>
  <si>
    <t>V・drug半田乙川店</t>
  </si>
  <si>
    <t>島根中央炊飯センター</t>
  </si>
  <si>
    <t>新潟県北蒲原郡</t>
    <rPh sb="0" eb="3">
      <t>ニイガタケン</t>
    </rPh>
    <rPh sb="3" eb="4">
      <t>キタ</t>
    </rPh>
    <phoneticPr fontId="2"/>
  </si>
  <si>
    <t>アパレル店</t>
    <rPh sb="4" eb="5">
      <t>テン</t>
    </rPh>
    <phoneticPr fontId="2"/>
  </si>
  <si>
    <t>温浴施設</t>
    <rPh sb="0" eb="4">
      <t>オンヨクシセツ</t>
    </rPh>
    <phoneticPr fontId="2"/>
  </si>
  <si>
    <t>カーディーラー</t>
    <phoneticPr fontId="2"/>
  </si>
  <si>
    <t>ガソリンスタンド</t>
    <phoneticPr fontId="2"/>
  </si>
  <si>
    <t>学校</t>
    <rPh sb="0" eb="2">
      <t>ガッコウ</t>
    </rPh>
    <phoneticPr fontId="2"/>
  </si>
  <si>
    <t>家電量販店</t>
    <rPh sb="0" eb="5">
      <t>カデンリョウハンテン</t>
    </rPh>
    <phoneticPr fontId="2"/>
  </si>
  <si>
    <t>冠婚葬祭施設</t>
    <rPh sb="0" eb="2">
      <t>カンコン</t>
    </rPh>
    <rPh sb="2" eb="4">
      <t>ソウサイ</t>
    </rPh>
    <rPh sb="4" eb="6">
      <t>シセツ</t>
    </rPh>
    <phoneticPr fontId="2"/>
  </si>
  <si>
    <t>金融機関</t>
    <rPh sb="0" eb="2">
      <t>キンユウ</t>
    </rPh>
    <rPh sb="2" eb="4">
      <t>キカン</t>
    </rPh>
    <phoneticPr fontId="2"/>
  </si>
  <si>
    <t>クラブハウス</t>
    <phoneticPr fontId="2"/>
  </si>
  <si>
    <t>クリーニング店</t>
    <rPh sb="6" eb="7">
      <t>テン</t>
    </rPh>
    <phoneticPr fontId="2"/>
  </si>
  <si>
    <t>工場</t>
    <rPh sb="0" eb="2">
      <t>コウジョウ</t>
    </rPh>
    <phoneticPr fontId="2"/>
  </si>
  <si>
    <t>コンビニエンスストア</t>
    <phoneticPr fontId="2"/>
  </si>
  <si>
    <t>事務所</t>
    <rPh sb="0" eb="2">
      <t>ジム</t>
    </rPh>
    <rPh sb="2" eb="3">
      <t>ショ</t>
    </rPh>
    <phoneticPr fontId="2"/>
  </si>
  <si>
    <t>社会福祉施設</t>
    <rPh sb="0" eb="6">
      <t>シャカイフクシシセツ</t>
    </rPh>
    <phoneticPr fontId="2"/>
  </si>
  <si>
    <t>車庫</t>
    <rPh sb="0" eb="2">
      <t>シャコ</t>
    </rPh>
    <phoneticPr fontId="2"/>
  </si>
  <si>
    <t>宗教施設</t>
    <rPh sb="0" eb="2">
      <t>シュウキョウ</t>
    </rPh>
    <rPh sb="2" eb="4">
      <t>シセツ</t>
    </rPh>
    <phoneticPr fontId="2"/>
  </si>
  <si>
    <t>宿泊施設</t>
    <rPh sb="0" eb="2">
      <t>シュクハク</t>
    </rPh>
    <rPh sb="2" eb="4">
      <t>シセツ</t>
    </rPh>
    <phoneticPr fontId="2"/>
  </si>
  <si>
    <t>ショッピングモール</t>
    <phoneticPr fontId="2"/>
  </si>
  <si>
    <t>水素ステーション</t>
    <rPh sb="0" eb="2">
      <t>スイソ</t>
    </rPh>
    <phoneticPr fontId="2"/>
  </si>
  <si>
    <t>スーパーマーケット</t>
    <phoneticPr fontId="2"/>
  </si>
  <si>
    <t>倉庫</t>
    <rPh sb="0" eb="2">
      <t>ソウコ</t>
    </rPh>
    <phoneticPr fontId="2"/>
  </si>
  <si>
    <t>ディスカウントストア</t>
  </si>
  <si>
    <t>ドラッグクトア</t>
  </si>
  <si>
    <t>農業施設</t>
    <rPh sb="0" eb="2">
      <t>ノウギョウ</t>
    </rPh>
    <rPh sb="2" eb="4">
      <t>シセツ</t>
    </rPh>
    <phoneticPr fontId="2"/>
  </si>
  <si>
    <t>発電所</t>
    <rPh sb="0" eb="2">
      <t>ハツデン</t>
    </rPh>
    <rPh sb="2" eb="3">
      <t>ショ</t>
    </rPh>
    <phoneticPr fontId="2"/>
  </si>
  <si>
    <t>美容院</t>
    <rPh sb="0" eb="3">
      <t>ビヨウイン</t>
    </rPh>
    <phoneticPr fontId="2"/>
  </si>
  <si>
    <t>物販店</t>
    <rPh sb="0" eb="2">
      <t>ブッパン</t>
    </rPh>
    <rPh sb="2" eb="3">
      <t>テン</t>
    </rPh>
    <phoneticPr fontId="2"/>
  </si>
  <si>
    <t>物流センター</t>
    <rPh sb="0" eb="2">
      <t>ブツリュウ</t>
    </rPh>
    <phoneticPr fontId="2"/>
  </si>
  <si>
    <t>ホームセンター</t>
    <phoneticPr fontId="2"/>
  </si>
  <si>
    <t>遊技場</t>
    <rPh sb="0" eb="3">
      <t>ユウギジョウ</t>
    </rPh>
    <phoneticPr fontId="2"/>
  </si>
  <si>
    <t>公共施設</t>
    <rPh sb="0" eb="2">
      <t>コウキョウ</t>
    </rPh>
    <rPh sb="2" eb="4">
      <t>シセツ</t>
    </rPh>
    <phoneticPr fontId="2"/>
  </si>
  <si>
    <t>公民館</t>
    <rPh sb="0" eb="2">
      <t>コウミン</t>
    </rPh>
    <rPh sb="2" eb="3">
      <t>カン</t>
    </rPh>
    <phoneticPr fontId="2"/>
  </si>
  <si>
    <t>駐車場</t>
    <rPh sb="0" eb="3">
      <t>チュウシャジョウ</t>
    </rPh>
    <phoneticPr fontId="2"/>
  </si>
  <si>
    <t>物販店</t>
    <phoneticPr fontId="2"/>
  </si>
  <si>
    <t>貯留施設</t>
    <rPh sb="0" eb="4">
      <t>チョリュウシセツ</t>
    </rPh>
    <phoneticPr fontId="2"/>
  </si>
  <si>
    <t>機械室</t>
    <rPh sb="0" eb="3">
      <t>キカイシツ</t>
    </rPh>
    <phoneticPr fontId="2"/>
  </si>
  <si>
    <t>S造</t>
    <phoneticPr fontId="2"/>
  </si>
  <si>
    <t>保育園・幼稚園</t>
    <rPh sb="0" eb="3">
      <t>ホイクエン</t>
    </rPh>
    <rPh sb="4" eb="7">
      <t>ヨウチエン</t>
    </rPh>
    <phoneticPr fontId="2"/>
  </si>
  <si>
    <t>保育園・幼稚園</t>
    <rPh sb="0" eb="3">
      <t>ホイクエン</t>
    </rPh>
    <rPh sb="4" eb="7">
      <t>ヨウチエン</t>
    </rPh>
    <phoneticPr fontId="4"/>
  </si>
  <si>
    <t>工場</t>
    <phoneticPr fontId="2"/>
  </si>
  <si>
    <t>三郷市立新和小学校仮設</t>
    <phoneticPr fontId="2"/>
  </si>
  <si>
    <t>山陽海運株式会社　倉庫棟</t>
  </si>
  <si>
    <t>倉庫</t>
  </si>
  <si>
    <t>東京国際空港リサイクルセンター</t>
  </si>
  <si>
    <t>東京都大田区</t>
  </si>
  <si>
    <t>ホリ・コーポレーション増築</t>
  </si>
  <si>
    <t>山形県酒田市</t>
  </si>
  <si>
    <t>ヤマウ鳥谷部臨港倉庫五所川原定温倉庫</t>
  </si>
  <si>
    <t>弘前倉庫㈱五所川原倉庫 4期</t>
  </si>
  <si>
    <t>エス・アイ・シー工場</t>
  </si>
  <si>
    <t>清水製作所工場(基礎打設工事)</t>
  </si>
  <si>
    <t>MA-HOUSE</t>
  </si>
  <si>
    <t>住宅</t>
  </si>
  <si>
    <t>愛媛県松山市</t>
  </si>
  <si>
    <t>酒田福祉会　地域密着型介護老人福祉施設・歯科クリニック</t>
  </si>
  <si>
    <t>社会福祉施設</t>
  </si>
  <si>
    <t>ユニクロ羽生店</t>
  </si>
  <si>
    <t>アパレル店</t>
  </si>
  <si>
    <t>埼玉県羽生市</t>
    <rPh sb="0" eb="3">
      <t>サイタマケン</t>
    </rPh>
    <rPh sb="3" eb="6">
      <t>ハニュウシ</t>
    </rPh>
    <phoneticPr fontId="2"/>
  </si>
  <si>
    <t>ツルハドラッグ長沼店</t>
  </si>
  <si>
    <t>北海道夕張郡</t>
  </si>
  <si>
    <t>薬王堂三種森岳店</t>
  </si>
  <si>
    <t>秋田県山本郡</t>
  </si>
  <si>
    <t>カインズ羽生店</t>
  </si>
  <si>
    <t>BMW姫路テクニカルセンター</t>
  </si>
  <si>
    <t>カーディーラー</t>
  </si>
  <si>
    <t>兵庫県姫路市</t>
  </si>
  <si>
    <t>　ＴＮＦ工法 施工実績一覧　【用途別】</t>
    <rPh sb="4" eb="6">
      <t>コウホウ</t>
    </rPh>
    <rPh sb="7" eb="9">
      <t>セコウ</t>
    </rPh>
    <rPh sb="9" eb="11">
      <t>ジッセキ</t>
    </rPh>
    <rPh sb="11" eb="13">
      <t>イチラン</t>
    </rPh>
    <rPh sb="15" eb="17">
      <t>ヨウト</t>
    </rPh>
    <rPh sb="17" eb="18">
      <t>ベツ</t>
    </rPh>
    <phoneticPr fontId="2"/>
  </si>
  <si>
    <t>SNP工場棟</t>
  </si>
  <si>
    <t>福岡県大牟田市</t>
    <phoneticPr fontId="2"/>
  </si>
  <si>
    <t>アイアイテー石狩第2物流センターA棟</t>
  </si>
  <si>
    <t>北海道石狩市</t>
    <rPh sb="0" eb="3">
      <t>ホッカイドウ</t>
    </rPh>
    <phoneticPr fontId="2"/>
  </si>
  <si>
    <t>ながいも・にんにくCA冷蔵貯蔵施設</t>
  </si>
  <si>
    <t>青森県上北郡</t>
    <phoneticPr fontId="2"/>
  </si>
  <si>
    <t>エスラインギフ川口支店　Ⅱ期</t>
  </si>
  <si>
    <t>埼玉県川口市</t>
    <phoneticPr fontId="2"/>
  </si>
  <si>
    <t>芹澤様共同住宅</t>
    <rPh sb="0" eb="2">
      <t>セリザワ</t>
    </rPh>
    <rPh sb="2" eb="3">
      <t>サマ</t>
    </rPh>
    <rPh sb="3" eb="5">
      <t>キョウドウ</t>
    </rPh>
    <rPh sb="5" eb="7">
      <t>ジュウタク</t>
    </rPh>
    <phoneticPr fontId="7"/>
  </si>
  <si>
    <t>静岡県沼津市</t>
    <phoneticPr fontId="2"/>
  </si>
  <si>
    <t>ﾊﾞﾛｰ領下店　看板下改良</t>
  </si>
  <si>
    <t>スーパーマーケット</t>
  </si>
  <si>
    <t>岐阜県岐阜市</t>
    <phoneticPr fontId="2"/>
  </si>
  <si>
    <t>北見市菅原眼科</t>
  </si>
  <si>
    <t>医療施設</t>
  </si>
  <si>
    <t>北海道北見市</t>
    <phoneticPr fontId="2"/>
  </si>
  <si>
    <t>医療施設</t>
    <rPh sb="0" eb="2">
      <t>イリョウ</t>
    </rPh>
    <rPh sb="2" eb="4">
      <t>シセツ</t>
    </rPh>
    <phoneticPr fontId="2"/>
  </si>
  <si>
    <t>クスリのアオキ潟端店</t>
    <phoneticPr fontId="2"/>
  </si>
  <si>
    <t>石川県河北郡</t>
    <phoneticPr fontId="2"/>
  </si>
  <si>
    <t>キョーユー㈱新工場棟</t>
  </si>
  <si>
    <t>宮城県遠田郡</t>
  </si>
  <si>
    <t>日本海冷凍魚㈱冷蔵庫　2期工事　</t>
  </si>
  <si>
    <t>扶桑商会倉庫</t>
  </si>
  <si>
    <t>丸善運輸関西株式会社　神戸東灘区倉庫</t>
  </si>
  <si>
    <t>兵庫県神戸市</t>
  </si>
  <si>
    <t>オート化学㈱北茨城工場倉庫</t>
    <rPh sb="3" eb="5">
      <t>カガク</t>
    </rPh>
    <rPh sb="6" eb="9">
      <t>キタイバラキ</t>
    </rPh>
    <rPh sb="9" eb="11">
      <t>コウジョウ</t>
    </rPh>
    <rPh sb="11" eb="13">
      <t>ソウコ</t>
    </rPh>
    <phoneticPr fontId="34"/>
  </si>
  <si>
    <t>JAみちのく村山　大石田低温倉庫</t>
  </si>
  <si>
    <t>山形県北村山郡</t>
  </si>
  <si>
    <t>バロー穂積店</t>
  </si>
  <si>
    <t>岐阜県瑞穂市</t>
  </si>
  <si>
    <t>バロー岡崎駅南店</t>
  </si>
  <si>
    <t>愛知県岡崎市</t>
  </si>
  <si>
    <t>クリエイトエス・ディー厚木旭町店</t>
  </si>
  <si>
    <t>神奈川県厚木市</t>
  </si>
  <si>
    <t>V・drug豊田東山店</t>
  </si>
  <si>
    <t>カインズ羽生店テナント棟</t>
  </si>
  <si>
    <t>埼玉県羽生市</t>
  </si>
  <si>
    <t>大京従業員宿舎棟</t>
    <phoneticPr fontId="2"/>
  </si>
  <si>
    <t>堅展実業株式会社厚岸蒸溜所精麦棟</t>
    <phoneticPr fontId="2"/>
  </si>
  <si>
    <t>北海道厚岸郡</t>
  </si>
  <si>
    <t>㈱カナモト小浜営業所</t>
    <phoneticPr fontId="2"/>
  </si>
  <si>
    <t>JA新潟みらい亀田・横越地区店舗等</t>
    <phoneticPr fontId="2"/>
  </si>
  <si>
    <t>福井県小浜市</t>
  </si>
  <si>
    <t>石巻物流センター</t>
    <phoneticPr fontId="2"/>
  </si>
  <si>
    <t>宮城県石巻市</t>
  </si>
  <si>
    <t>日立建機株式会社土浦工場　事務所管理棟</t>
    <phoneticPr fontId="2"/>
  </si>
  <si>
    <t>コスモ石油株式会社堺製油所 常駐協力会社建屋本体</t>
    <phoneticPr fontId="2"/>
  </si>
  <si>
    <t>茨城県土浦市</t>
  </si>
  <si>
    <t>大阪府堺市</t>
  </si>
  <si>
    <t>光禅寺認定こども園</t>
    <phoneticPr fontId="2"/>
  </si>
  <si>
    <t>保育園・幼稚園</t>
  </si>
  <si>
    <t>フードD365見山店</t>
    <phoneticPr fontId="2"/>
  </si>
  <si>
    <t>大阪屋ショップ豊田店</t>
    <phoneticPr fontId="2"/>
  </si>
  <si>
    <t>ハローズ西条大町店</t>
    <phoneticPr fontId="2"/>
  </si>
  <si>
    <t>愛媛県西条市</t>
  </si>
  <si>
    <t>富山県富山市</t>
  </si>
  <si>
    <t>北海道苫小牧市</t>
  </si>
  <si>
    <t>北綾瀬高架下店舗</t>
    <phoneticPr fontId="2"/>
  </si>
  <si>
    <t>東京都足立区</t>
  </si>
  <si>
    <t>サンデーペットショップ城下店</t>
    <phoneticPr fontId="2"/>
  </si>
  <si>
    <t>バースデイ洲本店</t>
    <phoneticPr fontId="2"/>
  </si>
  <si>
    <t>兵庫県洲本市</t>
  </si>
  <si>
    <t>Vドラッグ岡崎医療センター前薬局</t>
    <phoneticPr fontId="2"/>
  </si>
  <si>
    <t>秋田県仙北郡</t>
  </si>
  <si>
    <t>薬王堂角館下菅沢店</t>
    <phoneticPr fontId="2"/>
  </si>
  <si>
    <t>ヤマザワ新・谷地店</t>
    <phoneticPr fontId="2"/>
  </si>
  <si>
    <t>山形県西村山郡</t>
  </si>
  <si>
    <t>カインズホーム宇都宮テクノポリス店増築</t>
    <phoneticPr fontId="2"/>
  </si>
  <si>
    <t>栃木県宇都宮市</t>
  </si>
  <si>
    <t>ダイハツ北海道販売㈱岩見沢店リニューアル</t>
    <phoneticPr fontId="2"/>
  </si>
  <si>
    <t>ホンダカーズ市川東金東店増築</t>
    <phoneticPr fontId="2"/>
  </si>
  <si>
    <t>宮城ダイハツ販売㈱石巻店　整備工場棟</t>
    <phoneticPr fontId="2"/>
  </si>
  <si>
    <t>Jeep岡山</t>
    <phoneticPr fontId="2"/>
  </si>
  <si>
    <t>千葉県東金市</t>
  </si>
  <si>
    <t>1部2F</t>
    <phoneticPr fontId="2"/>
  </si>
  <si>
    <t>平屋建</t>
    <rPh sb="0" eb="2">
      <t>ヒラヤ</t>
    </rPh>
    <rPh sb="2" eb="3">
      <t>ダ</t>
    </rPh>
    <phoneticPr fontId="2"/>
  </si>
  <si>
    <t>1部2F</t>
    <phoneticPr fontId="2"/>
  </si>
  <si>
    <t>1部2F</t>
    <phoneticPr fontId="2"/>
  </si>
  <si>
    <t>1部2F</t>
    <phoneticPr fontId="2"/>
  </si>
  <si>
    <t>1部2F</t>
    <phoneticPr fontId="2"/>
  </si>
  <si>
    <t>2階建</t>
    <phoneticPr fontId="2"/>
  </si>
  <si>
    <t>エンドレステック様　函館市港町倉庫計画</t>
    <rPh sb="8" eb="9">
      <t>サマ</t>
    </rPh>
    <rPh sb="10" eb="13">
      <t>ハコダテシ</t>
    </rPh>
    <rPh sb="13" eb="15">
      <t>ミナトマチ</t>
    </rPh>
    <rPh sb="15" eb="17">
      <t>ソウコ</t>
    </rPh>
    <rPh sb="17" eb="19">
      <t>ケイカク</t>
    </rPh>
    <phoneticPr fontId="2"/>
  </si>
  <si>
    <t>北海道函館市</t>
    <rPh sb="0" eb="3">
      <t>ホッカイドウ</t>
    </rPh>
    <rPh sb="3" eb="6">
      <t>ハコダテシ</t>
    </rPh>
    <phoneticPr fontId="2"/>
  </si>
  <si>
    <t>レント中京管理センター</t>
    <rPh sb="3" eb="5">
      <t>チュウキョウ</t>
    </rPh>
    <rPh sb="5" eb="7">
      <t>カンリ</t>
    </rPh>
    <phoneticPr fontId="2"/>
  </si>
  <si>
    <t>愛知県瀬戸市</t>
    <rPh sb="0" eb="3">
      <t>アイチケン</t>
    </rPh>
    <rPh sb="3" eb="6">
      <t>セトシ</t>
    </rPh>
    <phoneticPr fontId="2"/>
  </si>
  <si>
    <t>農事組合法人和久楽MRC</t>
    <rPh sb="0" eb="2">
      <t>ノウジ</t>
    </rPh>
    <rPh sb="2" eb="4">
      <t>クミアイ</t>
    </rPh>
    <rPh sb="4" eb="6">
      <t>ホウジン</t>
    </rPh>
    <rPh sb="6" eb="8">
      <t>カズヒサ</t>
    </rPh>
    <rPh sb="8" eb="9">
      <t>ラク</t>
    </rPh>
    <phoneticPr fontId="2"/>
  </si>
  <si>
    <t>山形県村山市</t>
    <rPh sb="0" eb="3">
      <t>ヤマガタケン</t>
    </rPh>
    <rPh sb="3" eb="6">
      <t>ムラヤマシ</t>
    </rPh>
    <phoneticPr fontId="2"/>
  </si>
  <si>
    <t>横河システム建築茂原工場厚生棟</t>
    <rPh sb="0" eb="2">
      <t>ヨコカワ</t>
    </rPh>
    <rPh sb="6" eb="8">
      <t>ケンチク</t>
    </rPh>
    <rPh sb="8" eb="10">
      <t>シゲハラ</t>
    </rPh>
    <rPh sb="10" eb="12">
      <t>コウジョウ</t>
    </rPh>
    <rPh sb="12" eb="14">
      <t>コウセイ</t>
    </rPh>
    <rPh sb="14" eb="15">
      <t>トウ</t>
    </rPh>
    <phoneticPr fontId="2"/>
  </si>
  <si>
    <t>千葉県茂原市</t>
    <rPh sb="0" eb="3">
      <t>チバケン</t>
    </rPh>
    <rPh sb="3" eb="5">
      <t>モハラ</t>
    </rPh>
    <rPh sb="5" eb="6">
      <t>シ</t>
    </rPh>
    <phoneticPr fontId="2"/>
  </si>
  <si>
    <t>新琴似1条12丁目商業施設計画　保育所・学童保育所棟</t>
  </si>
  <si>
    <t>ツルハドラッグ新川3条店</t>
    <rPh sb="7" eb="9">
      <t>シンカワ</t>
    </rPh>
    <rPh sb="10" eb="11">
      <t>ジョウ</t>
    </rPh>
    <rPh sb="11" eb="12">
      <t>ミセ</t>
    </rPh>
    <phoneticPr fontId="2"/>
  </si>
  <si>
    <t>ツルハドラッグ大槌店</t>
    <rPh sb="7" eb="10">
      <t>オオツチテン</t>
    </rPh>
    <phoneticPr fontId="2"/>
  </si>
  <si>
    <t>岩手県上閉伊郡</t>
    <rPh sb="0" eb="3">
      <t>イワテケン</t>
    </rPh>
    <rPh sb="3" eb="4">
      <t>ウエ</t>
    </rPh>
    <rPh sb="5" eb="6">
      <t>イ</t>
    </rPh>
    <rPh sb="6" eb="7">
      <t>グン</t>
    </rPh>
    <phoneticPr fontId="2"/>
  </si>
  <si>
    <t>附属工法</t>
    <rPh sb="0" eb="2">
      <t>フゾク</t>
    </rPh>
    <rPh sb="2" eb="4">
      <t>コウホウ</t>
    </rPh>
    <phoneticPr fontId="2"/>
  </si>
  <si>
    <t>2020年8月末現在</t>
    <phoneticPr fontId="2"/>
  </si>
  <si>
    <t>T-BAGS</t>
  </si>
  <si>
    <t>ハイブリッド</t>
  </si>
  <si>
    <t>TNF-D</t>
  </si>
  <si>
    <t>WT</t>
  </si>
  <si>
    <t>TNF-D・ハイブリッド</t>
  </si>
  <si>
    <t>一般(TNF)</t>
  </si>
  <si>
    <t>TNF-D・T-BAGS</t>
  </si>
  <si>
    <t>T-BAGS・TNF+</t>
  </si>
  <si>
    <t>ＷＴ</t>
  </si>
  <si>
    <t>タンク改良</t>
  </si>
  <si>
    <t>タンク改良</t>
    <rPh sb="3" eb="5">
      <t>カイリョウ</t>
    </rPh>
    <phoneticPr fontId="2"/>
  </si>
  <si>
    <t>TNF+</t>
  </si>
  <si>
    <t>地盤改良解体工事</t>
    <rPh sb="0" eb="2">
      <t>ジバン</t>
    </rPh>
    <rPh sb="2" eb="4">
      <t>カイリョウ</t>
    </rPh>
    <rPh sb="4" eb="6">
      <t>カイタイ</t>
    </rPh>
    <rPh sb="6" eb="8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</si>
</sst>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_ "/>
    <numFmt numFmtId="178" formatCode="[$-411]ge\.m\.d;@"/>
    <numFmt numFmtId="179" formatCode="#,##0;\-#,##0;&quot;-&quot;"/>
  </numFmts>
  <fonts count="4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20"/>
      <name val="游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20"/>
      <name val="メイリオ"/>
      <family val="3"/>
      <charset val="128"/>
    </font>
    <font>
      <sz val="22"/>
      <color theme="0"/>
      <name val="メイリオ"/>
      <family val="3"/>
      <charset val="128"/>
    </font>
    <font>
      <sz val="20"/>
      <color theme="0"/>
      <name val="メイリオ"/>
      <family val="3"/>
      <charset val="128"/>
    </font>
    <font>
      <sz val="20"/>
      <color indexed="8"/>
      <name val="メイリオ"/>
      <family val="3"/>
      <charset val="128"/>
    </font>
    <font>
      <sz val="11"/>
      <name val="メイリオ"/>
      <family val="3"/>
      <charset val="128"/>
    </font>
    <font>
      <sz val="22"/>
      <name val="メイリオ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5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3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/>
      <bottom/>
      <diagonal/>
    </border>
    <border>
      <left style="hair">
        <color indexed="63"/>
      </left>
      <right style="hair">
        <color indexed="63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3"/>
      </left>
      <right/>
      <top style="hair">
        <color indexed="63"/>
      </top>
      <bottom style="hair">
        <color indexed="63"/>
      </bottom>
      <diagonal/>
    </border>
    <border>
      <left style="hair">
        <color indexed="63"/>
      </left>
      <right/>
      <top style="hair">
        <color indexed="63"/>
      </top>
      <bottom style="hair">
        <color indexed="64"/>
      </bottom>
      <diagonal/>
    </border>
    <border>
      <left style="hair">
        <color indexed="63"/>
      </left>
      <right/>
      <top/>
      <bottom style="hair">
        <color indexed="63"/>
      </bottom>
      <diagonal/>
    </border>
    <border>
      <left style="hair">
        <color indexed="64"/>
      </left>
      <right/>
      <top style="hair">
        <color indexed="63"/>
      </top>
      <bottom style="hair">
        <color indexed="63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3"/>
      </bottom>
      <diagonal/>
    </border>
    <border>
      <left style="hair">
        <color indexed="63"/>
      </left>
      <right/>
      <top/>
      <bottom style="hair">
        <color indexed="64"/>
      </bottom>
      <diagonal/>
    </border>
    <border>
      <left style="hair">
        <color indexed="63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3"/>
      </top>
      <bottom style="hair">
        <color indexed="64"/>
      </bottom>
      <diagonal/>
    </border>
    <border>
      <left style="hair">
        <color indexed="63"/>
      </left>
      <right/>
      <top style="hair">
        <color indexed="63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71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9" fontId="23" fillId="0" borderId="0" applyFill="0" applyBorder="0" applyAlignment="0"/>
    <xf numFmtId="0" fontId="24" fillId="0" borderId="0">
      <alignment horizontal="left"/>
    </xf>
    <xf numFmtId="0" fontId="25" fillId="0" borderId="1" applyNumberFormat="0" applyAlignment="0" applyProtection="0">
      <alignment horizontal="left" vertical="center"/>
    </xf>
    <xf numFmtId="0" fontId="25" fillId="0" borderId="2">
      <alignment horizontal="left" vertical="center"/>
    </xf>
    <xf numFmtId="0" fontId="26" fillId="0" borderId="0"/>
    <xf numFmtId="4" fontId="24" fillId="0" borderId="0">
      <alignment horizontal="right"/>
    </xf>
    <xf numFmtId="4" fontId="27" fillId="0" borderId="0">
      <alignment horizontal="right"/>
    </xf>
    <xf numFmtId="0" fontId="28" fillId="0" borderId="0">
      <alignment horizontal="left"/>
    </xf>
    <xf numFmtId="0" fontId="29" fillId="0" borderId="0">
      <alignment horizont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3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23" borderId="1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30" fillId="0" borderId="0"/>
    <xf numFmtId="0" fontId="5" fillId="0" borderId="0">
      <alignment vertical="center"/>
    </xf>
    <xf numFmtId="0" fontId="3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1" fontId="31" fillId="0" borderId="0"/>
    <xf numFmtId="0" fontId="21" fillId="4" borderId="0" applyNumberFormat="0" applyBorder="0" applyAlignment="0" applyProtection="0">
      <alignment vertical="center"/>
    </xf>
  </cellStyleXfs>
  <cellXfs count="343">
    <xf numFmtId="0" fontId="0" fillId="0" borderId="0" xfId="0">
      <alignment vertical="center"/>
    </xf>
    <xf numFmtId="0" fontId="32" fillId="0" borderId="0" xfId="0" applyFont="1" applyAlignment="1">
      <alignment vertical="center" shrinkToFit="1"/>
    </xf>
    <xf numFmtId="0" fontId="32" fillId="0" borderId="0" xfId="0" applyFont="1" applyAlignment="1">
      <alignment horizontal="center" vertical="center" shrinkToFit="1"/>
    </xf>
    <xf numFmtId="0" fontId="32" fillId="0" borderId="0" xfId="0" applyFont="1" applyBorder="1" applyAlignment="1">
      <alignment vertical="center" shrinkToFit="1"/>
    </xf>
    <xf numFmtId="177" fontId="32" fillId="0" borderId="0" xfId="0" applyNumberFormat="1" applyFont="1" applyAlignment="1">
      <alignment vertical="center" shrinkToFit="1"/>
    </xf>
    <xf numFmtId="0" fontId="32" fillId="0" borderId="0" xfId="0" applyFont="1" applyFill="1" applyAlignment="1">
      <alignment vertical="center" shrinkToFit="1"/>
    </xf>
    <xf numFmtId="177" fontId="32" fillId="0" borderId="0" xfId="0" applyNumberFormat="1" applyFont="1" applyBorder="1" applyAlignment="1">
      <alignment vertical="center" shrinkToFit="1"/>
    </xf>
    <xf numFmtId="0" fontId="32" fillId="0" borderId="0" xfId="0" applyFont="1" applyFill="1" applyBorder="1" applyAlignment="1">
      <alignment vertical="center" shrinkToFit="1"/>
    </xf>
    <xf numFmtId="176" fontId="32" fillId="0" borderId="0" xfId="0" applyNumberFormat="1" applyFont="1" applyAlignment="1">
      <alignment vertical="center" shrinkToFit="1"/>
    </xf>
    <xf numFmtId="49" fontId="32" fillId="0" borderId="0" xfId="0" applyNumberFormat="1" applyFont="1" applyFill="1" applyBorder="1" applyAlignment="1">
      <alignment vertical="center" shrinkToFit="1"/>
    </xf>
    <xf numFmtId="49" fontId="32" fillId="24" borderId="0" xfId="0" applyNumberFormat="1" applyFont="1" applyFill="1" applyBorder="1" applyAlignment="1">
      <alignment vertical="center" shrinkToFit="1"/>
    </xf>
    <xf numFmtId="0" fontId="32" fillId="0" borderId="0" xfId="0" applyFont="1" applyFill="1" applyAlignment="1">
      <alignment horizontal="left" vertical="center" shrinkToFit="1"/>
    </xf>
    <xf numFmtId="0" fontId="32" fillId="27" borderId="0" xfId="0" applyFont="1" applyFill="1" applyAlignment="1">
      <alignment vertical="center" shrinkToFit="1"/>
    </xf>
    <xf numFmtId="0" fontId="35" fillId="0" borderId="0" xfId="0" applyFont="1" applyAlignment="1">
      <alignment horizontal="right" vertical="center" shrinkToFit="1"/>
    </xf>
    <xf numFmtId="0" fontId="35" fillId="0" borderId="0" xfId="0" applyFont="1" applyBorder="1" applyAlignment="1">
      <alignment horizontal="left" vertical="center" shrinkToFit="1"/>
    </xf>
    <xf numFmtId="0" fontId="35" fillId="0" borderId="0" xfId="0" applyFont="1" applyAlignment="1">
      <alignment vertical="center" shrinkToFit="1"/>
    </xf>
    <xf numFmtId="38" fontId="35" fillId="0" borderId="0" xfId="44" applyFont="1" applyAlignment="1">
      <alignment horizontal="right" vertical="center" shrinkToFit="1"/>
    </xf>
    <xf numFmtId="177" fontId="35" fillId="0" borderId="0" xfId="0" applyNumberFormat="1" applyFont="1" applyAlignment="1">
      <alignment horizontal="center" vertical="center" shrinkToFit="1"/>
    </xf>
    <xf numFmtId="0" fontId="35" fillId="0" borderId="0" xfId="0" applyFont="1" applyAlignment="1">
      <alignment horizontal="center" vertical="center" shrinkToFit="1"/>
    </xf>
    <xf numFmtId="0" fontId="35" fillId="0" borderId="16" xfId="0" applyFont="1" applyBorder="1" applyAlignment="1">
      <alignment horizontal="left" vertical="center" shrinkToFit="1"/>
    </xf>
    <xf numFmtId="0" fontId="36" fillId="28" borderId="35" xfId="0" applyFont="1" applyFill="1" applyBorder="1" applyAlignment="1">
      <alignment vertical="center" shrinkToFit="1"/>
    </xf>
    <xf numFmtId="0" fontId="37" fillId="28" borderId="56" xfId="0" applyFont="1" applyFill="1" applyBorder="1" applyAlignment="1">
      <alignment horizontal="left" vertical="center" shrinkToFit="1"/>
    </xf>
    <xf numFmtId="38" fontId="37" fillId="29" borderId="16" xfId="44" applyFont="1" applyFill="1" applyBorder="1" applyAlignment="1">
      <alignment horizontal="center" vertical="center" shrinkToFit="1"/>
    </xf>
    <xf numFmtId="38" fontId="37" fillId="29" borderId="15" xfId="44" applyFont="1" applyFill="1" applyBorder="1" applyAlignment="1">
      <alignment horizontal="center" vertical="center" shrinkToFit="1"/>
    </xf>
    <xf numFmtId="0" fontId="35" fillId="0" borderId="25" xfId="0" applyFont="1" applyBorder="1" applyAlignment="1">
      <alignment horizontal="right" vertical="center" shrinkToFit="1"/>
    </xf>
    <xf numFmtId="0" fontId="35" fillId="0" borderId="12" xfId="0" applyFont="1" applyBorder="1" applyAlignment="1">
      <alignment horizontal="left" vertical="center" shrinkToFit="1"/>
    </xf>
    <xf numFmtId="0" fontId="35" fillId="0" borderId="12" xfId="0" applyFont="1" applyBorder="1" applyAlignment="1">
      <alignment vertical="center" shrinkToFit="1"/>
    </xf>
    <xf numFmtId="38" fontId="35" fillId="0" borderId="12" xfId="44" applyFont="1" applyBorder="1" applyAlignment="1">
      <alignment horizontal="right" vertical="center" shrinkToFit="1"/>
    </xf>
    <xf numFmtId="0" fontId="35" fillId="0" borderId="12" xfId="0" applyFont="1" applyBorder="1" applyAlignment="1">
      <alignment horizontal="center" vertical="center" shrinkToFit="1"/>
    </xf>
    <xf numFmtId="0" fontId="35" fillId="0" borderId="46" xfId="0" applyFont="1" applyBorder="1" applyAlignment="1">
      <alignment horizontal="center" vertical="center" shrinkToFit="1"/>
    </xf>
    <xf numFmtId="0" fontId="35" fillId="0" borderId="22" xfId="0" applyFont="1" applyBorder="1" applyAlignment="1">
      <alignment horizontal="left" vertical="center" shrinkToFit="1"/>
    </xf>
    <xf numFmtId="0" fontId="35" fillId="0" borderId="12" xfId="0" applyFont="1" applyFill="1" applyBorder="1" applyAlignment="1">
      <alignment horizontal="left" vertical="center" shrinkToFit="1"/>
    </xf>
    <xf numFmtId="177" fontId="35" fillId="0" borderId="12" xfId="0" applyNumberFormat="1" applyFont="1" applyBorder="1" applyAlignment="1">
      <alignment horizontal="center" vertical="center" shrinkToFit="1"/>
    </xf>
    <xf numFmtId="2" fontId="35" fillId="0" borderId="12" xfId="0" applyNumberFormat="1" applyFont="1" applyFill="1" applyBorder="1" applyAlignment="1">
      <alignment horizontal="left" vertical="center" shrinkToFit="1"/>
    </xf>
    <xf numFmtId="0" fontId="35" fillId="0" borderId="12" xfId="0" applyFont="1" applyFill="1" applyBorder="1" applyAlignment="1">
      <alignment vertical="center" shrinkToFit="1"/>
    </xf>
    <xf numFmtId="38" fontId="35" fillId="0" borderId="12" xfId="44" applyFont="1" applyFill="1" applyBorder="1" applyAlignment="1">
      <alignment horizontal="right" vertical="center" shrinkToFit="1"/>
    </xf>
    <xf numFmtId="177" fontId="35" fillId="0" borderId="12" xfId="0" applyNumberFormat="1" applyFont="1" applyFill="1" applyBorder="1" applyAlignment="1">
      <alignment horizontal="center" vertical="center" shrinkToFit="1"/>
    </xf>
    <xf numFmtId="0" fontId="35" fillId="0" borderId="46" xfId="0" applyFont="1" applyFill="1" applyBorder="1" applyAlignment="1">
      <alignment horizontal="center" vertical="center" shrinkToFit="1"/>
    </xf>
    <xf numFmtId="0" fontId="35" fillId="0" borderId="21" xfId="0" applyFont="1" applyBorder="1" applyAlignment="1">
      <alignment horizontal="left" vertical="center" shrinkToFit="1"/>
    </xf>
    <xf numFmtId="0" fontId="35" fillId="0" borderId="21" xfId="0" applyFont="1" applyFill="1" applyBorder="1" applyAlignment="1">
      <alignment horizontal="left" vertical="center" shrinkToFit="1"/>
    </xf>
    <xf numFmtId="0" fontId="35" fillId="0" borderId="21" xfId="0" applyFont="1" applyBorder="1" applyAlignment="1">
      <alignment vertical="center" shrinkToFit="1"/>
    </xf>
    <xf numFmtId="38" fontId="35" fillId="0" borderId="21" xfId="44" applyFont="1" applyBorder="1" applyAlignment="1">
      <alignment horizontal="right" vertical="center" shrinkToFit="1"/>
    </xf>
    <xf numFmtId="177" fontId="35" fillId="0" borderId="21" xfId="0" applyNumberFormat="1" applyFont="1" applyBorder="1" applyAlignment="1">
      <alignment horizontal="center" vertical="center" shrinkToFit="1"/>
    </xf>
    <xf numFmtId="0" fontId="35" fillId="0" borderId="47" xfId="0" applyFont="1" applyBorder="1" applyAlignment="1">
      <alignment horizontal="center" vertical="center" shrinkToFit="1"/>
    </xf>
    <xf numFmtId="0" fontId="35" fillId="0" borderId="22" xfId="0" applyFont="1" applyBorder="1" applyAlignment="1">
      <alignment horizontal="center" vertical="center" shrinkToFit="1"/>
    </xf>
    <xf numFmtId="0" fontId="35" fillId="0" borderId="20" xfId="0" applyFont="1" applyBorder="1" applyAlignment="1">
      <alignment horizontal="left" vertical="center" shrinkToFit="1"/>
    </xf>
    <xf numFmtId="0" fontId="35" fillId="0" borderId="20" xfId="0" applyFont="1" applyFill="1" applyBorder="1" applyAlignment="1">
      <alignment horizontal="left" vertical="center" shrinkToFit="1"/>
    </xf>
    <xf numFmtId="0" fontId="35" fillId="0" borderId="20" xfId="0" applyFont="1" applyBorder="1" applyAlignment="1">
      <alignment vertical="center" shrinkToFit="1"/>
    </xf>
    <xf numFmtId="38" fontId="35" fillId="0" borderId="20" xfId="44" applyFont="1" applyBorder="1" applyAlignment="1">
      <alignment horizontal="right" vertical="center" shrinkToFit="1"/>
    </xf>
    <xf numFmtId="177" fontId="35" fillId="0" borderId="20" xfId="0" applyNumberFormat="1" applyFont="1" applyBorder="1" applyAlignment="1">
      <alignment horizontal="center" vertical="center" shrinkToFit="1"/>
    </xf>
    <xf numFmtId="0" fontId="35" fillId="0" borderId="48" xfId="0" applyFont="1" applyBorder="1" applyAlignment="1">
      <alignment horizontal="center" vertical="center" shrinkToFit="1"/>
    </xf>
    <xf numFmtId="178" fontId="35" fillId="0" borderId="22" xfId="0" applyNumberFormat="1" applyFont="1" applyFill="1" applyBorder="1" applyAlignment="1">
      <alignment horizontal="left" vertical="center" shrinkToFit="1"/>
    </xf>
    <xf numFmtId="0" fontId="35" fillId="0" borderId="22" xfId="0" applyFont="1" applyFill="1" applyBorder="1" applyAlignment="1">
      <alignment horizontal="left" vertical="center" shrinkToFit="1"/>
    </xf>
    <xf numFmtId="177" fontId="35" fillId="0" borderId="17" xfId="0" applyNumberFormat="1" applyFont="1" applyBorder="1" applyAlignment="1">
      <alignment horizontal="left" vertical="center" shrinkToFit="1"/>
    </xf>
    <xf numFmtId="0" fontId="35" fillId="0" borderId="17" xfId="0" applyFont="1" applyBorder="1" applyAlignment="1">
      <alignment horizontal="left" vertical="center" shrinkToFit="1"/>
    </xf>
    <xf numFmtId="0" fontId="35" fillId="0" borderId="17" xfId="0" applyFont="1" applyBorder="1" applyAlignment="1">
      <alignment vertical="center" shrinkToFit="1"/>
    </xf>
    <xf numFmtId="38" fontId="35" fillId="0" borderId="17" xfId="44" applyFont="1" applyBorder="1" applyAlignment="1">
      <alignment horizontal="right" vertical="center" shrinkToFit="1"/>
    </xf>
    <xf numFmtId="177" fontId="35" fillId="0" borderId="17" xfId="0" applyNumberFormat="1" applyFont="1" applyBorder="1" applyAlignment="1">
      <alignment horizontal="center" vertical="center" shrinkToFit="1"/>
    </xf>
    <xf numFmtId="0" fontId="35" fillId="0" borderId="44" xfId="0" applyFont="1" applyBorder="1" applyAlignment="1">
      <alignment horizontal="center" vertical="center" shrinkToFit="1"/>
    </xf>
    <xf numFmtId="178" fontId="35" fillId="0" borderId="12" xfId="0" applyNumberFormat="1" applyFont="1" applyFill="1" applyBorder="1" applyAlignment="1">
      <alignment vertical="center" shrinkToFit="1"/>
    </xf>
    <xf numFmtId="38" fontId="35" fillId="24" borderId="12" xfId="44" applyFont="1" applyFill="1" applyBorder="1" applyAlignment="1">
      <alignment horizontal="right" vertical="center" shrinkToFit="1"/>
    </xf>
    <xf numFmtId="0" fontId="35" fillId="0" borderId="17" xfId="0" applyFont="1" applyFill="1" applyBorder="1" applyAlignment="1">
      <alignment horizontal="left" vertical="center" shrinkToFit="1"/>
    </xf>
    <xf numFmtId="2" fontId="35" fillId="0" borderId="17" xfId="0" applyNumberFormat="1" applyFont="1" applyFill="1" applyBorder="1" applyAlignment="1">
      <alignment horizontal="left" vertical="center" shrinkToFit="1"/>
    </xf>
    <xf numFmtId="0" fontId="35" fillId="0" borderId="22" xfId="0" applyFont="1" applyFill="1" applyBorder="1" applyAlignment="1">
      <alignment vertical="center" shrinkToFit="1"/>
    </xf>
    <xf numFmtId="0" fontId="35" fillId="0" borderId="17" xfId="0" applyFont="1" applyFill="1" applyBorder="1" applyAlignment="1">
      <alignment vertical="center" shrinkToFit="1"/>
    </xf>
    <xf numFmtId="38" fontId="35" fillId="0" borderId="17" xfId="44" applyFont="1" applyFill="1" applyBorder="1" applyAlignment="1">
      <alignment horizontal="right" vertical="center" shrinkToFit="1"/>
    </xf>
    <xf numFmtId="177" fontId="35" fillId="0" borderId="17" xfId="0" applyNumberFormat="1" applyFont="1" applyFill="1" applyBorder="1" applyAlignment="1">
      <alignment horizontal="center" vertical="center" shrinkToFit="1"/>
    </xf>
    <xf numFmtId="0" fontId="35" fillId="0" borderId="44" xfId="0" applyFont="1" applyFill="1" applyBorder="1" applyAlignment="1">
      <alignment horizontal="center" vertical="center" shrinkToFit="1"/>
    </xf>
    <xf numFmtId="176" fontId="35" fillId="0" borderId="22" xfId="0" applyNumberFormat="1" applyFont="1" applyBorder="1" applyAlignment="1">
      <alignment vertical="center" shrinkToFit="1"/>
    </xf>
    <xf numFmtId="0" fontId="35" fillId="0" borderId="22" xfId="0" applyFont="1" applyBorder="1" applyAlignment="1">
      <alignment vertical="center" shrinkToFit="1"/>
    </xf>
    <xf numFmtId="0" fontId="35" fillId="0" borderId="14" xfId="0" applyFont="1" applyFill="1" applyBorder="1" applyAlignment="1">
      <alignment vertical="center" shrinkToFit="1"/>
    </xf>
    <xf numFmtId="38" fontId="35" fillId="0" borderId="14" xfId="44" applyFont="1" applyFill="1" applyBorder="1" applyAlignment="1">
      <alignment horizontal="right" vertical="center" shrinkToFit="1"/>
    </xf>
    <xf numFmtId="38" fontId="35" fillId="0" borderId="12" xfId="45" applyFont="1" applyFill="1" applyBorder="1" applyAlignment="1">
      <alignment horizontal="left" vertical="center" shrinkToFit="1"/>
    </xf>
    <xf numFmtId="38" fontId="35" fillId="0" borderId="12" xfId="44" applyFont="1" applyFill="1" applyBorder="1" applyAlignment="1">
      <alignment horizontal="right" vertical="center" wrapText="1"/>
    </xf>
    <xf numFmtId="38" fontId="35" fillId="0" borderId="12" xfId="45" applyFont="1" applyFill="1" applyBorder="1" applyAlignment="1">
      <alignment horizontal="right" vertical="center" wrapText="1"/>
    </xf>
    <xf numFmtId="38" fontId="35" fillId="0" borderId="46" xfId="45" applyFont="1" applyFill="1" applyBorder="1" applyAlignment="1">
      <alignment horizontal="center" vertical="center"/>
    </xf>
    <xf numFmtId="38" fontId="35" fillId="0" borderId="12" xfId="45" applyFont="1" applyFill="1" applyBorder="1" applyAlignment="1">
      <alignment horizontal="center" vertical="center"/>
    </xf>
    <xf numFmtId="38" fontId="35" fillId="0" borderId="17" xfId="45" applyFont="1" applyFill="1" applyBorder="1" applyAlignment="1">
      <alignment horizontal="left" vertical="center" shrinkToFit="1"/>
    </xf>
    <xf numFmtId="38" fontId="35" fillId="0" borderId="17" xfId="44" applyFont="1" applyFill="1" applyBorder="1" applyAlignment="1">
      <alignment horizontal="right" vertical="center"/>
    </xf>
    <xf numFmtId="38" fontId="35" fillId="0" borderId="17" xfId="45" applyFont="1" applyFill="1" applyBorder="1" applyAlignment="1">
      <alignment horizontal="right" vertical="center"/>
    </xf>
    <xf numFmtId="38" fontId="35" fillId="0" borderId="17" xfId="45" applyFont="1" applyFill="1" applyBorder="1" applyAlignment="1">
      <alignment horizontal="center" vertical="center"/>
    </xf>
    <xf numFmtId="38" fontId="35" fillId="0" borderId="44" xfId="45" applyFont="1" applyFill="1" applyBorder="1" applyAlignment="1">
      <alignment horizontal="center" vertical="center"/>
    </xf>
    <xf numFmtId="38" fontId="35" fillId="0" borderId="17" xfId="44" applyFont="1" applyFill="1" applyBorder="1" applyAlignment="1">
      <alignment horizontal="right" vertical="center" wrapText="1"/>
    </xf>
    <xf numFmtId="38" fontId="35" fillId="0" borderId="17" xfId="45" applyFont="1" applyFill="1" applyBorder="1" applyAlignment="1">
      <alignment horizontal="right" vertical="center" wrapText="1"/>
    </xf>
    <xf numFmtId="0" fontId="35" fillId="26" borderId="22" xfId="0" applyFont="1" applyFill="1" applyBorder="1" applyAlignment="1">
      <alignment horizontal="left" vertical="center" shrinkToFit="1"/>
    </xf>
    <xf numFmtId="0" fontId="35" fillId="0" borderId="16" xfId="0" applyFont="1" applyFill="1" applyBorder="1" applyAlignment="1">
      <alignment horizontal="left" vertical="center" shrinkToFit="1"/>
    </xf>
    <xf numFmtId="38" fontId="35" fillId="0" borderId="16" xfId="44" applyFont="1" applyFill="1" applyBorder="1" applyAlignment="1">
      <alignment horizontal="right" vertical="center" shrinkToFit="1"/>
    </xf>
    <xf numFmtId="177" fontId="35" fillId="0" borderId="16" xfId="0" applyNumberFormat="1" applyFont="1" applyFill="1" applyBorder="1" applyAlignment="1">
      <alignment horizontal="center" vertical="center" shrinkToFit="1"/>
    </xf>
    <xf numFmtId="38" fontId="35" fillId="0" borderId="45" xfId="45" applyFont="1" applyFill="1" applyBorder="1" applyAlignment="1">
      <alignment horizontal="center" vertical="center"/>
    </xf>
    <xf numFmtId="38" fontId="35" fillId="0" borderId="12" xfId="44" applyFont="1" applyFill="1" applyBorder="1" applyAlignment="1">
      <alignment horizontal="right" vertical="center"/>
    </xf>
    <xf numFmtId="0" fontId="38" fillId="0" borderId="17" xfId="0" applyFont="1" applyFill="1" applyBorder="1" applyAlignment="1">
      <alignment horizontal="left" vertical="center" shrinkToFit="1"/>
    </xf>
    <xf numFmtId="0" fontId="38" fillId="0" borderId="12" xfId="0" applyFont="1" applyFill="1" applyBorder="1" applyAlignment="1">
      <alignment horizontal="left" vertical="center" shrinkToFit="1"/>
    </xf>
    <xf numFmtId="0" fontId="38" fillId="0" borderId="12" xfId="0" applyFont="1" applyFill="1" applyBorder="1" applyAlignment="1">
      <alignment vertical="center"/>
    </xf>
    <xf numFmtId="0" fontId="38" fillId="0" borderId="17" xfId="0" applyFont="1" applyFill="1" applyBorder="1" applyAlignment="1">
      <alignment vertical="center"/>
    </xf>
    <xf numFmtId="177" fontId="35" fillId="0" borderId="22" xfId="0" applyNumberFormat="1" applyFont="1" applyBorder="1" applyAlignment="1">
      <alignment vertical="center" shrinkToFit="1"/>
    </xf>
    <xf numFmtId="0" fontId="38" fillId="26" borderId="17" xfId="0" applyFont="1" applyFill="1" applyBorder="1" applyAlignment="1">
      <alignment horizontal="left" vertical="center" shrinkToFit="1"/>
    </xf>
    <xf numFmtId="0" fontId="35" fillId="26" borderId="17" xfId="0" applyFont="1" applyFill="1" applyBorder="1" applyAlignment="1">
      <alignment horizontal="left" vertical="center" shrinkToFit="1"/>
    </xf>
    <xf numFmtId="0" fontId="35" fillId="26" borderId="17" xfId="0" applyFont="1" applyFill="1" applyBorder="1" applyAlignment="1">
      <alignment vertical="center" shrinkToFit="1"/>
    </xf>
    <xf numFmtId="38" fontId="35" fillId="26" borderId="17" xfId="44" applyFont="1" applyFill="1" applyBorder="1" applyAlignment="1">
      <alignment horizontal="right" vertical="center" shrinkToFit="1"/>
    </xf>
    <xf numFmtId="177" fontId="35" fillId="26" borderId="17" xfId="0" applyNumberFormat="1" applyFont="1" applyFill="1" applyBorder="1" applyAlignment="1">
      <alignment horizontal="center" vertical="center" shrinkToFit="1"/>
    </xf>
    <xf numFmtId="0" fontId="35" fillId="26" borderId="44" xfId="0" applyFont="1" applyFill="1" applyBorder="1" applyAlignment="1">
      <alignment horizontal="center" vertical="center" shrinkToFit="1"/>
    </xf>
    <xf numFmtId="0" fontId="35" fillId="0" borderId="17" xfId="0" applyFont="1" applyFill="1" applyBorder="1" applyAlignment="1">
      <alignment vertical="center"/>
    </xf>
    <xf numFmtId="38" fontId="38" fillId="0" borderId="12" xfId="45" applyFont="1" applyFill="1" applyBorder="1" applyAlignment="1">
      <alignment horizontal="left" vertical="center" shrinkToFit="1"/>
    </xf>
    <xf numFmtId="38" fontId="35" fillId="0" borderId="12" xfId="44" applyFont="1" applyFill="1" applyBorder="1" applyAlignment="1">
      <alignment vertical="center" shrinkToFit="1"/>
    </xf>
    <xf numFmtId="38" fontId="35" fillId="0" borderId="12" xfId="44" applyFont="1" applyFill="1" applyBorder="1" applyAlignment="1">
      <alignment horizontal="center" vertical="center" shrinkToFit="1"/>
    </xf>
    <xf numFmtId="38" fontId="35" fillId="0" borderId="46" xfId="44" applyFont="1" applyFill="1" applyBorder="1" applyAlignment="1">
      <alignment horizontal="center" vertical="center" shrinkToFit="1"/>
    </xf>
    <xf numFmtId="0" fontId="35" fillId="0" borderId="12" xfId="0" applyFont="1" applyFill="1" applyBorder="1" applyAlignment="1">
      <alignment horizontal="left" vertical="center" wrapText="1" shrinkToFit="1"/>
    </xf>
    <xf numFmtId="0" fontId="35" fillId="0" borderId="22" xfId="0" applyFont="1" applyFill="1" applyBorder="1" applyAlignment="1">
      <alignment horizontal="left" vertical="center" wrapText="1" shrinkToFit="1"/>
    </xf>
    <xf numFmtId="38" fontId="35" fillId="0" borderId="17" xfId="44" applyFont="1" applyFill="1" applyBorder="1" applyAlignment="1">
      <alignment vertical="center" shrinkToFit="1"/>
    </xf>
    <xf numFmtId="38" fontId="35" fillId="0" borderId="44" xfId="44" applyFont="1" applyFill="1" applyBorder="1" applyAlignment="1">
      <alignment horizontal="center" vertical="center" shrinkToFit="1"/>
    </xf>
    <xf numFmtId="38" fontId="38" fillId="0" borderId="17" xfId="45" applyFont="1" applyFill="1" applyBorder="1" applyAlignment="1">
      <alignment horizontal="left" vertical="center" shrinkToFit="1"/>
    </xf>
    <xf numFmtId="0" fontId="35" fillId="0" borderId="17" xfId="0" applyFont="1" applyFill="1" applyBorder="1" applyAlignment="1">
      <alignment horizontal="left" vertical="center"/>
    </xf>
    <xf numFmtId="3" fontId="35" fillId="0" borderId="17" xfId="0" applyNumberFormat="1" applyFont="1" applyFill="1" applyBorder="1" applyAlignment="1">
      <alignment vertical="center"/>
    </xf>
    <xf numFmtId="38" fontId="35" fillId="0" borderId="17" xfId="44" applyFont="1" applyFill="1" applyBorder="1" applyAlignment="1">
      <alignment horizontal="center" vertical="center" shrinkToFit="1"/>
    </xf>
    <xf numFmtId="38" fontId="35" fillId="0" borderId="16" xfId="45" applyFont="1" applyFill="1" applyBorder="1" applyAlignment="1">
      <alignment horizontal="left" vertical="center" shrinkToFit="1"/>
    </xf>
    <xf numFmtId="0" fontId="35" fillId="0" borderId="16" xfId="0" applyFont="1" applyFill="1" applyBorder="1" applyAlignment="1">
      <alignment vertical="center" shrinkToFit="1"/>
    </xf>
    <xf numFmtId="38" fontId="35" fillId="0" borderId="16" xfId="44" applyFont="1" applyFill="1" applyBorder="1" applyAlignment="1">
      <alignment vertical="center" shrinkToFit="1"/>
    </xf>
    <xf numFmtId="0" fontId="38" fillId="0" borderId="16" xfId="0" applyFont="1" applyFill="1" applyBorder="1" applyAlignment="1">
      <alignment horizontal="left" vertical="center" shrinkToFit="1"/>
    </xf>
    <xf numFmtId="38" fontId="38" fillId="0" borderId="16" xfId="45" applyFont="1" applyFill="1" applyBorder="1" applyAlignment="1">
      <alignment horizontal="left" vertical="center" shrinkToFit="1"/>
    </xf>
    <xf numFmtId="0" fontId="35" fillId="0" borderId="16" xfId="0" applyFont="1" applyFill="1" applyBorder="1" applyAlignment="1">
      <alignment horizontal="left" vertical="center"/>
    </xf>
    <xf numFmtId="3" fontId="35" fillId="0" borderId="16" xfId="0" applyNumberFormat="1" applyFont="1" applyFill="1" applyBorder="1" applyAlignment="1">
      <alignment vertical="center"/>
    </xf>
    <xf numFmtId="0" fontId="38" fillId="0" borderId="21" xfId="0" applyFont="1" applyFill="1" applyBorder="1" applyAlignment="1">
      <alignment horizontal="left" vertical="center" shrinkToFit="1"/>
    </xf>
    <xf numFmtId="38" fontId="38" fillId="0" borderId="21" xfId="45" applyFont="1" applyFill="1" applyBorder="1" applyAlignment="1">
      <alignment horizontal="left" vertical="center" shrinkToFit="1"/>
    </xf>
    <xf numFmtId="0" fontId="35" fillId="0" borderId="21" xfId="0" applyFont="1" applyFill="1" applyBorder="1" applyAlignment="1">
      <alignment horizontal="left" vertical="center"/>
    </xf>
    <xf numFmtId="3" fontId="35" fillId="0" borderId="21" xfId="0" applyNumberFormat="1" applyFont="1" applyFill="1" applyBorder="1" applyAlignment="1">
      <alignment vertical="center"/>
    </xf>
    <xf numFmtId="38" fontId="35" fillId="0" borderId="21" xfId="44" applyFont="1" applyFill="1" applyBorder="1" applyAlignment="1">
      <alignment vertical="center" shrinkToFit="1"/>
    </xf>
    <xf numFmtId="38" fontId="35" fillId="0" borderId="21" xfId="44" applyFont="1" applyFill="1" applyBorder="1" applyAlignment="1">
      <alignment horizontal="center" vertical="center" shrinkToFit="1"/>
    </xf>
    <xf numFmtId="38" fontId="35" fillId="0" borderId="47" xfId="44" applyFont="1" applyFill="1" applyBorder="1" applyAlignment="1">
      <alignment horizontal="center" vertical="center" shrinkToFit="1"/>
    </xf>
    <xf numFmtId="38" fontId="38" fillId="0" borderId="20" xfId="45" applyFont="1" applyFill="1" applyBorder="1" applyAlignment="1">
      <alignment horizontal="left" vertical="center" shrinkToFit="1"/>
    </xf>
    <xf numFmtId="0" fontId="35" fillId="0" borderId="20" xfId="0" applyFont="1" applyFill="1" applyBorder="1" applyAlignment="1">
      <alignment horizontal="left" vertical="center"/>
    </xf>
    <xf numFmtId="38" fontId="35" fillId="0" borderId="20" xfId="44" applyFont="1" applyFill="1" applyBorder="1" applyAlignment="1">
      <alignment horizontal="right" vertical="center" shrinkToFit="1"/>
    </xf>
    <xf numFmtId="38" fontId="35" fillId="0" borderId="20" xfId="44" applyFont="1" applyFill="1" applyBorder="1" applyAlignment="1">
      <alignment horizontal="center" vertical="center" shrinkToFit="1"/>
    </xf>
    <xf numFmtId="38" fontId="35" fillId="0" borderId="48" xfId="44" applyFont="1" applyFill="1" applyBorder="1" applyAlignment="1">
      <alignment horizontal="center" vertical="center" shrinkToFit="1"/>
    </xf>
    <xf numFmtId="0" fontId="35" fillId="0" borderId="12" xfId="0" applyFont="1" applyFill="1" applyBorder="1" applyAlignment="1">
      <alignment horizontal="left" vertical="center"/>
    </xf>
    <xf numFmtId="0" fontId="35" fillId="0" borderId="12" xfId="0" applyFont="1" applyFill="1" applyBorder="1" applyAlignment="1">
      <alignment vertical="center"/>
    </xf>
    <xf numFmtId="38" fontId="35" fillId="0" borderId="22" xfId="45" applyFont="1" applyFill="1" applyBorder="1" applyAlignment="1">
      <alignment horizontal="left" vertical="center"/>
    </xf>
    <xf numFmtId="0" fontId="35" fillId="26" borderId="12" xfId="0" applyFont="1" applyFill="1" applyBorder="1" applyAlignment="1">
      <alignment horizontal="left" vertical="center" shrinkToFit="1"/>
    </xf>
    <xf numFmtId="0" fontId="35" fillId="26" borderId="12" xfId="0" applyFont="1" applyFill="1" applyBorder="1" applyAlignment="1">
      <alignment vertical="center" shrinkToFit="1"/>
    </xf>
    <xf numFmtId="0" fontId="35" fillId="26" borderId="12" xfId="0" applyFont="1" applyFill="1" applyBorder="1" applyAlignment="1">
      <alignment horizontal="left" vertical="center"/>
    </xf>
    <xf numFmtId="38" fontId="35" fillId="26" borderId="12" xfId="44" applyFont="1" applyFill="1" applyBorder="1" applyAlignment="1">
      <alignment vertical="center"/>
    </xf>
    <xf numFmtId="38" fontId="35" fillId="26" borderId="12" xfId="44" applyFont="1" applyFill="1" applyBorder="1" applyAlignment="1">
      <alignment horizontal="center" vertical="center"/>
    </xf>
    <xf numFmtId="177" fontId="35" fillId="26" borderId="46" xfId="0" applyNumberFormat="1" applyFont="1" applyFill="1" applyBorder="1" applyAlignment="1">
      <alignment horizontal="center" vertical="center"/>
    </xf>
    <xf numFmtId="0" fontId="35" fillId="0" borderId="12" xfId="0" applyFont="1" applyBorder="1" applyAlignment="1">
      <alignment horizontal="left" vertical="center"/>
    </xf>
    <xf numFmtId="38" fontId="35" fillId="0" borderId="12" xfId="44" applyFont="1" applyBorder="1" applyAlignment="1">
      <alignment horizontal="right" vertical="center"/>
    </xf>
    <xf numFmtId="177" fontId="35" fillId="0" borderId="12" xfId="0" applyNumberFormat="1" applyFont="1" applyBorder="1" applyAlignment="1">
      <alignment horizontal="center" vertical="center"/>
    </xf>
    <xf numFmtId="0" fontId="35" fillId="0" borderId="46" xfId="0" applyFont="1" applyBorder="1" applyAlignment="1">
      <alignment horizontal="center" vertical="center"/>
    </xf>
    <xf numFmtId="2" fontId="35" fillId="0" borderId="17" xfId="0" applyNumberFormat="1" applyFont="1" applyBorder="1" applyAlignment="1">
      <alignment horizontal="left" vertical="center" shrinkToFit="1"/>
    </xf>
    <xf numFmtId="0" fontId="35" fillId="0" borderId="42" xfId="0" applyFont="1" applyFill="1" applyBorder="1" applyAlignment="1">
      <alignment horizontal="right" vertical="center" shrinkToFit="1"/>
    </xf>
    <xf numFmtId="0" fontId="35" fillId="0" borderId="31" xfId="0" applyFont="1" applyFill="1" applyBorder="1" applyAlignment="1">
      <alignment horizontal="left" vertical="center" shrinkToFit="1"/>
    </xf>
    <xf numFmtId="38" fontId="38" fillId="0" borderId="31" xfId="45" applyFont="1" applyFill="1" applyBorder="1" applyAlignment="1">
      <alignment horizontal="left" vertical="center" shrinkToFit="1"/>
    </xf>
    <xf numFmtId="0" fontId="35" fillId="0" borderId="31" xfId="0" applyFont="1" applyFill="1" applyBorder="1" applyAlignment="1">
      <alignment horizontal="left" vertical="center"/>
    </xf>
    <xf numFmtId="38" fontId="35" fillId="0" borderId="31" xfId="44" applyFont="1" applyFill="1" applyBorder="1" applyAlignment="1">
      <alignment horizontal="right" vertical="center" shrinkToFit="1"/>
    </xf>
    <xf numFmtId="38" fontId="35" fillId="0" borderId="31" xfId="44" applyFont="1" applyFill="1" applyBorder="1" applyAlignment="1">
      <alignment horizontal="center" vertical="center" shrinkToFit="1"/>
    </xf>
    <xf numFmtId="0" fontId="35" fillId="0" borderId="13" xfId="0" applyFont="1" applyBorder="1" applyAlignment="1">
      <alignment horizontal="left" vertical="center" shrinkToFit="1"/>
    </xf>
    <xf numFmtId="0" fontId="35" fillId="0" borderId="13" xfId="0" applyFont="1" applyFill="1" applyBorder="1" applyAlignment="1">
      <alignment horizontal="left" vertical="center" shrinkToFit="1"/>
    </xf>
    <xf numFmtId="0" fontId="35" fillId="0" borderId="13" xfId="0" applyFont="1" applyFill="1" applyBorder="1" applyAlignment="1">
      <alignment vertical="center" shrinkToFit="1"/>
    </xf>
    <xf numFmtId="38" fontId="35" fillId="0" borderId="13" xfId="44" applyFont="1" applyFill="1" applyBorder="1" applyAlignment="1">
      <alignment horizontal="right" vertical="center" shrinkToFit="1"/>
    </xf>
    <xf numFmtId="0" fontId="35" fillId="0" borderId="13" xfId="0" applyFont="1" applyFill="1" applyBorder="1" applyAlignment="1">
      <alignment horizontal="center" vertical="center" shrinkToFit="1"/>
    </xf>
    <xf numFmtId="0" fontId="35" fillId="0" borderId="49" xfId="0" applyFont="1" applyFill="1" applyBorder="1" applyAlignment="1">
      <alignment horizontal="center" vertical="center" shrinkToFit="1"/>
    </xf>
    <xf numFmtId="38" fontId="35" fillId="0" borderId="22" xfId="44" applyFont="1" applyBorder="1" applyAlignment="1">
      <alignment horizontal="left" vertical="center" shrinkToFit="1"/>
    </xf>
    <xf numFmtId="2" fontId="35" fillId="0" borderId="12" xfId="0" applyNumberFormat="1" applyFont="1" applyBorder="1" applyAlignment="1">
      <alignment horizontal="left" vertical="center" shrinkToFit="1"/>
    </xf>
    <xf numFmtId="0" fontId="35" fillId="0" borderId="12" xfId="61" applyFont="1" applyFill="1" applyBorder="1" applyAlignment="1" applyProtection="1">
      <alignment horizontal="left" vertical="center" shrinkToFit="1"/>
      <protection locked="0"/>
    </xf>
    <xf numFmtId="0" fontId="35" fillId="0" borderId="14" xfId="0" applyFont="1" applyBorder="1" applyAlignment="1">
      <alignment horizontal="left" vertical="center" shrinkToFit="1"/>
    </xf>
    <xf numFmtId="0" fontId="35" fillId="0" borderId="14" xfId="0" applyFont="1" applyFill="1" applyBorder="1" applyAlignment="1">
      <alignment horizontal="left" vertical="center" shrinkToFit="1"/>
    </xf>
    <xf numFmtId="0" fontId="35" fillId="0" borderId="14" xfId="0" applyFont="1" applyBorder="1" applyAlignment="1">
      <alignment vertical="center" shrinkToFit="1"/>
    </xf>
    <xf numFmtId="38" fontId="35" fillId="0" borderId="14" xfId="44" applyFont="1" applyBorder="1" applyAlignment="1">
      <alignment horizontal="right" vertical="center" shrinkToFit="1"/>
    </xf>
    <xf numFmtId="177" fontId="35" fillId="0" borderId="14" xfId="0" applyNumberFormat="1" applyFont="1" applyBorder="1" applyAlignment="1">
      <alignment horizontal="center" vertical="center" shrinkToFit="1"/>
    </xf>
    <xf numFmtId="0" fontId="35" fillId="0" borderId="50" xfId="0" applyFont="1" applyBorder="1" applyAlignment="1">
      <alignment horizontal="center" vertical="center" shrinkToFit="1"/>
    </xf>
    <xf numFmtId="178" fontId="35" fillId="0" borderId="17" xfId="0" applyNumberFormat="1" applyFont="1" applyFill="1" applyBorder="1" applyAlignment="1">
      <alignment vertical="center" shrinkToFit="1"/>
    </xf>
    <xf numFmtId="38" fontId="35" fillId="24" borderId="17" xfId="44" applyFont="1" applyFill="1" applyBorder="1" applyAlignment="1">
      <alignment horizontal="right" vertical="center" shrinkToFit="1"/>
    </xf>
    <xf numFmtId="178" fontId="35" fillId="0" borderId="16" xfId="0" applyNumberFormat="1" applyFont="1" applyFill="1" applyBorder="1" applyAlignment="1">
      <alignment vertical="center" shrinkToFit="1"/>
    </xf>
    <xf numFmtId="38" fontId="35" fillId="24" borderId="16" xfId="44" applyFont="1" applyFill="1" applyBorder="1" applyAlignment="1">
      <alignment horizontal="right" vertical="center" shrinkToFit="1"/>
    </xf>
    <xf numFmtId="38" fontId="35" fillId="0" borderId="16" xfId="44" applyFont="1" applyBorder="1" applyAlignment="1">
      <alignment horizontal="right" vertical="center" shrinkToFit="1"/>
    </xf>
    <xf numFmtId="0" fontId="35" fillId="0" borderId="45" xfId="0" applyFont="1" applyBorder="1" applyAlignment="1">
      <alignment horizontal="center" vertical="center" shrinkToFit="1"/>
    </xf>
    <xf numFmtId="177" fontId="35" fillId="0" borderId="14" xfId="0" applyNumberFormat="1" applyFont="1" applyFill="1" applyBorder="1" applyAlignment="1">
      <alignment horizontal="center" vertical="center" shrinkToFit="1"/>
    </xf>
    <xf numFmtId="0" fontId="35" fillId="0" borderId="50" xfId="0" applyFont="1" applyFill="1" applyBorder="1" applyAlignment="1">
      <alignment horizontal="center" vertical="center" shrinkToFit="1"/>
    </xf>
    <xf numFmtId="0" fontId="35" fillId="26" borderId="14" xfId="0" applyFont="1" applyFill="1" applyBorder="1" applyAlignment="1">
      <alignment horizontal="left" vertical="center" shrinkToFit="1"/>
    </xf>
    <xf numFmtId="0" fontId="35" fillId="26" borderId="14" xfId="0" applyFont="1" applyFill="1" applyBorder="1" applyAlignment="1">
      <alignment vertical="center" shrinkToFit="1"/>
    </xf>
    <xf numFmtId="38" fontId="35" fillId="26" borderId="14" xfId="44" applyFont="1" applyFill="1" applyBorder="1" applyAlignment="1">
      <alignment horizontal="right" vertical="center" shrinkToFit="1"/>
    </xf>
    <xf numFmtId="177" fontId="35" fillId="26" borderId="14" xfId="0" applyNumberFormat="1" applyFont="1" applyFill="1" applyBorder="1" applyAlignment="1">
      <alignment horizontal="center" vertical="center" shrinkToFit="1"/>
    </xf>
    <xf numFmtId="0" fontId="35" fillId="26" borderId="50" xfId="0" applyFont="1" applyFill="1" applyBorder="1" applyAlignment="1">
      <alignment horizontal="center" vertical="center" shrinkToFit="1"/>
    </xf>
    <xf numFmtId="38" fontId="35" fillId="0" borderId="12" xfId="44" applyFont="1" applyBorder="1" applyAlignment="1">
      <alignment vertical="center"/>
    </xf>
    <xf numFmtId="38" fontId="35" fillId="0" borderId="12" xfId="44" applyFont="1" applyBorder="1" applyAlignment="1">
      <alignment horizontal="center" vertical="center"/>
    </xf>
    <xf numFmtId="177" fontId="35" fillId="0" borderId="46" xfId="0" applyNumberFormat="1" applyFont="1" applyBorder="1" applyAlignment="1">
      <alignment horizontal="center" vertical="center"/>
    </xf>
    <xf numFmtId="0" fontId="35" fillId="0" borderId="21" xfId="0" applyFont="1" applyBorder="1" applyAlignment="1">
      <alignment horizontal="left" vertical="center"/>
    </xf>
    <xf numFmtId="38" fontId="35" fillId="0" borderId="21" xfId="44" applyFont="1" applyBorder="1" applyAlignment="1">
      <alignment horizontal="right" vertical="center"/>
    </xf>
    <xf numFmtId="177" fontId="35" fillId="0" borderId="21" xfId="0" applyNumberFormat="1" applyFont="1" applyBorder="1" applyAlignment="1">
      <alignment horizontal="center" vertical="center"/>
    </xf>
    <xf numFmtId="0" fontId="35" fillId="0" borderId="47" xfId="0" applyFont="1" applyBorder="1" applyAlignment="1">
      <alignment horizontal="center" vertical="center"/>
    </xf>
    <xf numFmtId="0" fontId="35" fillId="0" borderId="28" xfId="0" applyFont="1" applyFill="1" applyBorder="1" applyAlignment="1">
      <alignment horizontal="left" vertical="center" shrinkToFit="1"/>
    </xf>
    <xf numFmtId="38" fontId="38" fillId="0" borderId="28" xfId="45" applyFont="1" applyFill="1" applyBorder="1" applyAlignment="1">
      <alignment horizontal="left" vertical="center" shrinkToFit="1"/>
    </xf>
    <xf numFmtId="0" fontId="35" fillId="0" borderId="28" xfId="0" applyFont="1" applyFill="1" applyBorder="1" applyAlignment="1">
      <alignment horizontal="left" vertical="center"/>
    </xf>
    <xf numFmtId="38" fontId="35" fillId="0" borderId="28" xfId="44" applyFont="1" applyFill="1" applyBorder="1" applyAlignment="1">
      <alignment horizontal="right" vertical="center" shrinkToFit="1"/>
    </xf>
    <xf numFmtId="38" fontId="35" fillId="0" borderId="28" xfId="44" applyFont="1" applyFill="1" applyBorder="1" applyAlignment="1">
      <alignment horizontal="center" vertical="center" shrinkToFit="1"/>
    </xf>
    <xf numFmtId="38" fontId="35" fillId="0" borderId="51" xfId="44" applyFont="1" applyFill="1" applyBorder="1" applyAlignment="1">
      <alignment horizontal="center" vertical="center" shrinkToFit="1"/>
    </xf>
    <xf numFmtId="38" fontId="38" fillId="0" borderId="13" xfId="45" applyFont="1" applyFill="1" applyBorder="1" applyAlignment="1">
      <alignment horizontal="left" vertical="center" shrinkToFit="1"/>
    </xf>
    <xf numFmtId="0" fontId="35" fillId="0" borderId="13" xfId="0" applyFont="1" applyFill="1" applyBorder="1" applyAlignment="1">
      <alignment horizontal="left" vertical="center"/>
    </xf>
    <xf numFmtId="38" fontId="35" fillId="0" borderId="13" xfId="44" applyFont="1" applyFill="1" applyBorder="1" applyAlignment="1">
      <alignment horizontal="center" vertical="center" shrinkToFit="1"/>
    </xf>
    <xf numFmtId="38" fontId="35" fillId="0" borderId="49" xfId="44" applyFont="1" applyFill="1" applyBorder="1" applyAlignment="1">
      <alignment horizontal="center" vertical="center" shrinkToFit="1"/>
    </xf>
    <xf numFmtId="2" fontId="35" fillId="0" borderId="13" xfId="0" applyNumberFormat="1" applyFont="1" applyFill="1" applyBorder="1" applyAlignment="1">
      <alignment horizontal="left" vertical="center" shrinkToFit="1"/>
    </xf>
    <xf numFmtId="0" fontId="35" fillId="0" borderId="23" xfId="0" applyFont="1" applyFill="1" applyBorder="1" applyAlignment="1">
      <alignment horizontal="right" vertical="center" shrinkToFit="1"/>
    </xf>
    <xf numFmtId="0" fontId="35" fillId="0" borderId="40" xfId="0" applyFont="1" applyFill="1" applyBorder="1" applyAlignment="1">
      <alignment horizontal="left" vertical="center" shrinkToFit="1"/>
    </xf>
    <xf numFmtId="38" fontId="38" fillId="0" borderId="40" xfId="45" applyFont="1" applyFill="1" applyBorder="1" applyAlignment="1">
      <alignment horizontal="left" vertical="center" shrinkToFit="1"/>
    </xf>
    <xf numFmtId="0" fontId="35" fillId="0" borderId="40" xfId="0" applyFont="1" applyFill="1" applyBorder="1" applyAlignment="1">
      <alignment horizontal="left" vertical="center"/>
    </xf>
    <xf numFmtId="38" fontId="35" fillId="0" borderId="40" xfId="44" applyFont="1" applyFill="1" applyBorder="1" applyAlignment="1">
      <alignment horizontal="right" vertical="center" shrinkToFit="1"/>
    </xf>
    <xf numFmtId="38" fontId="35" fillId="0" borderId="40" xfId="44" applyFont="1" applyFill="1" applyBorder="1" applyAlignment="1">
      <alignment horizontal="center" vertical="center" shrinkToFit="1"/>
    </xf>
    <xf numFmtId="38" fontId="35" fillId="0" borderId="12" xfId="44" applyFont="1" applyBorder="1" applyAlignment="1">
      <alignment horizontal="center" vertical="center" shrinkToFit="1"/>
    </xf>
    <xf numFmtId="38" fontId="35" fillId="0" borderId="46" xfId="44" applyFont="1" applyBorder="1" applyAlignment="1">
      <alignment horizontal="center" vertical="center" shrinkToFit="1"/>
    </xf>
    <xf numFmtId="176" fontId="39" fillId="0" borderId="22" xfId="0" applyNumberFormat="1" applyFont="1" applyBorder="1" applyAlignment="1">
      <alignment vertical="center" shrinkToFit="1"/>
    </xf>
    <xf numFmtId="3" fontId="35" fillId="0" borderId="12" xfId="0" applyNumberFormat="1" applyFont="1" applyFill="1" applyBorder="1" applyAlignment="1">
      <alignment vertical="center"/>
    </xf>
    <xf numFmtId="0" fontId="35" fillId="0" borderId="17" xfId="0" applyFont="1" applyBorder="1" applyAlignment="1">
      <alignment horizontal="center" vertical="center" shrinkToFit="1"/>
    </xf>
    <xf numFmtId="0" fontId="35" fillId="0" borderId="45" xfId="0" applyFont="1" applyFill="1" applyBorder="1" applyAlignment="1">
      <alignment horizontal="center" vertical="center" shrinkToFit="1"/>
    </xf>
    <xf numFmtId="0" fontId="35" fillId="0" borderId="19" xfId="0" applyFont="1" applyFill="1" applyBorder="1" applyAlignment="1">
      <alignment horizontal="left" vertical="center" shrinkToFit="1"/>
    </xf>
    <xf numFmtId="0" fontId="35" fillId="0" borderId="18" xfId="0" applyFont="1" applyFill="1" applyBorder="1" applyAlignment="1">
      <alignment horizontal="left" vertical="center" shrinkToFit="1"/>
    </xf>
    <xf numFmtId="2" fontId="35" fillId="0" borderId="16" xfId="0" applyNumberFormat="1" applyFont="1" applyFill="1" applyBorder="1" applyAlignment="1">
      <alignment horizontal="left" vertical="center" shrinkToFit="1"/>
    </xf>
    <xf numFmtId="2" fontId="35" fillId="0" borderId="21" xfId="0" applyNumberFormat="1" applyFont="1" applyFill="1" applyBorder="1" applyAlignment="1">
      <alignment horizontal="left" vertical="center" shrinkToFit="1"/>
    </xf>
    <xf numFmtId="0" fontId="35" fillId="0" borderId="21" xfId="0" applyFont="1" applyFill="1" applyBorder="1" applyAlignment="1">
      <alignment vertical="center" shrinkToFit="1"/>
    </xf>
    <xf numFmtId="38" fontId="35" fillId="0" borderId="21" xfId="44" applyFont="1" applyFill="1" applyBorder="1" applyAlignment="1">
      <alignment horizontal="right" vertical="center" shrinkToFit="1"/>
    </xf>
    <xf numFmtId="177" fontId="35" fillId="0" borderId="21" xfId="0" applyNumberFormat="1" applyFont="1" applyFill="1" applyBorder="1" applyAlignment="1">
      <alignment horizontal="center" vertical="center" shrinkToFit="1"/>
    </xf>
    <xf numFmtId="0" fontId="35" fillId="0" borderId="47" xfId="0" applyFont="1" applyFill="1" applyBorder="1" applyAlignment="1">
      <alignment horizontal="center" vertical="center" shrinkToFit="1"/>
    </xf>
    <xf numFmtId="38" fontId="35" fillId="0" borderId="16" xfId="44" applyFont="1" applyFill="1" applyBorder="1" applyAlignment="1">
      <alignment horizontal="right" vertical="center" wrapText="1"/>
    </xf>
    <xf numFmtId="0" fontId="35" fillId="0" borderId="20" xfId="0" applyFont="1" applyFill="1" applyBorder="1" applyAlignment="1">
      <alignment vertical="center" shrinkToFit="1"/>
    </xf>
    <xf numFmtId="38" fontId="35" fillId="0" borderId="20" xfId="44" applyFont="1" applyFill="1" applyBorder="1" applyAlignment="1">
      <alignment horizontal="right" vertical="center"/>
    </xf>
    <xf numFmtId="38" fontId="35" fillId="0" borderId="20" xfId="45" applyFont="1" applyFill="1" applyBorder="1" applyAlignment="1">
      <alignment horizontal="center" vertical="center"/>
    </xf>
    <xf numFmtId="38" fontId="35" fillId="0" borderId="48" xfId="45" applyFont="1" applyFill="1" applyBorder="1" applyAlignment="1">
      <alignment horizontal="center" vertical="center"/>
    </xf>
    <xf numFmtId="0" fontId="38" fillId="0" borderId="14" xfId="0" applyFont="1" applyFill="1" applyBorder="1" applyAlignment="1">
      <alignment horizontal="left" vertical="center" shrinkToFit="1"/>
    </xf>
    <xf numFmtId="3" fontId="35" fillId="0" borderId="12" xfId="0" applyNumberFormat="1" applyFont="1" applyFill="1" applyBorder="1" applyAlignment="1">
      <alignment horizontal="right" vertical="center" shrinkToFit="1"/>
    </xf>
    <xf numFmtId="0" fontId="35" fillId="0" borderId="17" xfId="0" applyFont="1" applyFill="1" applyBorder="1" applyAlignment="1">
      <alignment horizontal="left" vertical="center" wrapText="1" shrinkToFit="1"/>
    </xf>
    <xf numFmtId="38" fontId="35" fillId="0" borderId="45" xfId="44" applyFont="1" applyFill="1" applyBorder="1" applyAlignment="1">
      <alignment horizontal="center" vertical="center" shrinkToFit="1"/>
    </xf>
    <xf numFmtId="38" fontId="38" fillId="0" borderId="14" xfId="45" applyFont="1" applyFill="1" applyBorder="1" applyAlignment="1">
      <alignment horizontal="left" vertical="center" shrinkToFit="1"/>
    </xf>
    <xf numFmtId="0" fontId="35" fillId="0" borderId="14" xfId="0" applyFont="1" applyFill="1" applyBorder="1" applyAlignment="1">
      <alignment horizontal="left" vertical="center"/>
    </xf>
    <xf numFmtId="38" fontId="35" fillId="0" borderId="14" xfId="44" applyFont="1" applyFill="1" applyBorder="1" applyAlignment="1">
      <alignment horizontal="center" vertical="center" shrinkToFit="1"/>
    </xf>
    <xf numFmtId="0" fontId="35" fillId="0" borderId="0" xfId="0" applyFont="1" applyFill="1" applyBorder="1" applyAlignment="1">
      <alignment horizontal="left" vertical="center" shrinkToFit="1"/>
    </xf>
    <xf numFmtId="0" fontId="35" fillId="0" borderId="0" xfId="0" applyFont="1" applyFill="1" applyBorder="1" applyAlignment="1">
      <alignment horizontal="left" vertical="center"/>
    </xf>
    <xf numFmtId="38" fontId="35" fillId="0" borderId="0" xfId="44" applyFont="1" applyFill="1" applyBorder="1" applyAlignment="1">
      <alignment horizontal="right" vertical="center" shrinkToFit="1"/>
    </xf>
    <xf numFmtId="38" fontId="35" fillId="0" borderId="0" xfId="44" applyFont="1" applyFill="1" applyBorder="1" applyAlignment="1">
      <alignment horizontal="center" vertical="center" shrinkToFit="1"/>
    </xf>
    <xf numFmtId="38" fontId="38" fillId="0" borderId="0" xfId="45" applyFont="1" applyFill="1" applyBorder="1" applyAlignment="1">
      <alignment horizontal="left" vertical="center" shrinkToFit="1"/>
    </xf>
    <xf numFmtId="0" fontId="35" fillId="0" borderId="13" xfId="0" applyFont="1" applyBorder="1" applyAlignment="1">
      <alignment vertical="center" shrinkToFit="1"/>
    </xf>
    <xf numFmtId="38" fontId="35" fillId="0" borderId="13" xfId="44" applyFont="1" applyBorder="1" applyAlignment="1">
      <alignment horizontal="right" vertical="center" shrinkToFit="1"/>
    </xf>
    <xf numFmtId="38" fontId="35" fillId="0" borderId="13" xfId="44" applyFont="1" applyBorder="1" applyAlignment="1">
      <alignment horizontal="center" vertical="center" shrinkToFit="1"/>
    </xf>
    <xf numFmtId="38" fontId="35" fillId="0" borderId="49" xfId="44" applyFont="1" applyBorder="1" applyAlignment="1">
      <alignment horizontal="center" vertical="center" shrinkToFit="1"/>
    </xf>
    <xf numFmtId="177" fontId="35" fillId="0" borderId="13" xfId="0" applyNumberFormat="1" applyFont="1" applyBorder="1" applyAlignment="1">
      <alignment horizontal="center" vertical="center" shrinkToFit="1"/>
    </xf>
    <xf numFmtId="0" fontId="35" fillId="0" borderId="49" xfId="0" applyFont="1" applyBorder="1" applyAlignment="1">
      <alignment horizontal="center" vertical="center" shrinkToFit="1"/>
    </xf>
    <xf numFmtId="38" fontId="35" fillId="0" borderId="14" xfId="45" applyFont="1" applyFill="1" applyBorder="1" applyAlignment="1">
      <alignment horizontal="left" vertical="center" shrinkToFit="1"/>
    </xf>
    <xf numFmtId="38" fontId="35" fillId="0" borderId="14" xfId="44" applyFont="1" applyFill="1" applyBorder="1" applyAlignment="1">
      <alignment horizontal="right" vertical="center"/>
    </xf>
    <xf numFmtId="38" fontId="35" fillId="0" borderId="14" xfId="45" applyFont="1" applyFill="1" applyBorder="1" applyAlignment="1">
      <alignment horizontal="right" vertical="center"/>
    </xf>
    <xf numFmtId="38" fontId="35" fillId="0" borderId="14" xfId="45" applyFont="1" applyFill="1" applyBorder="1" applyAlignment="1">
      <alignment horizontal="center" vertical="center"/>
    </xf>
    <xf numFmtId="38" fontId="35" fillId="0" borderId="50" xfId="45" applyFont="1" applyFill="1" applyBorder="1" applyAlignment="1">
      <alignment horizontal="center" vertical="center"/>
    </xf>
    <xf numFmtId="0" fontId="35" fillId="0" borderId="17" xfId="0" applyFont="1" applyBorder="1" applyAlignment="1">
      <alignment horizontal="left" vertical="center"/>
    </xf>
    <xf numFmtId="38" fontId="35" fillId="0" borderId="17" xfId="44" applyFont="1" applyBorder="1" applyAlignment="1">
      <alignment vertical="center"/>
    </xf>
    <xf numFmtId="38" fontId="35" fillId="0" borderId="17" xfId="44" applyFont="1" applyBorder="1" applyAlignment="1">
      <alignment horizontal="center" vertical="center"/>
    </xf>
    <xf numFmtId="177" fontId="35" fillId="0" borderId="44" xfId="0" applyNumberFormat="1" applyFont="1" applyBorder="1" applyAlignment="1">
      <alignment horizontal="center" vertical="center"/>
    </xf>
    <xf numFmtId="177" fontId="35" fillId="0" borderId="44" xfId="0" applyNumberFormat="1" applyFont="1" applyFill="1" applyBorder="1" applyAlignment="1">
      <alignment horizontal="center" vertical="center" shrinkToFit="1"/>
    </xf>
    <xf numFmtId="38" fontId="35" fillId="26" borderId="12" xfId="44" applyFont="1" applyFill="1" applyBorder="1" applyAlignment="1">
      <alignment horizontal="right" vertical="center" shrinkToFit="1"/>
    </xf>
    <xf numFmtId="177" fontId="35" fillId="26" borderId="12" xfId="0" applyNumberFormat="1" applyFont="1" applyFill="1" applyBorder="1" applyAlignment="1">
      <alignment horizontal="center" vertical="center" shrinkToFit="1"/>
    </xf>
    <xf numFmtId="0" fontId="35" fillId="26" borderId="46" xfId="0" applyFont="1" applyFill="1" applyBorder="1" applyAlignment="1">
      <alignment horizontal="center" vertical="center" shrinkToFit="1"/>
    </xf>
    <xf numFmtId="38" fontId="35" fillId="0" borderId="17" xfId="44" applyFont="1" applyBorder="1" applyAlignment="1">
      <alignment horizontal="right" vertical="center"/>
    </xf>
    <xf numFmtId="177" fontId="35" fillId="0" borderId="17" xfId="0" applyNumberFormat="1" applyFont="1" applyBorder="1" applyAlignment="1">
      <alignment horizontal="center" vertical="center"/>
    </xf>
    <xf numFmtId="0" fontId="35" fillId="0" borderId="44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left" vertical="center" shrinkToFit="1"/>
    </xf>
    <xf numFmtId="38" fontId="35" fillId="0" borderId="12" xfId="45" applyFont="1" applyFill="1" applyBorder="1" applyAlignment="1">
      <alignment horizontal="right" vertical="center"/>
    </xf>
    <xf numFmtId="0" fontId="35" fillId="0" borderId="17" xfId="61" applyFont="1" applyFill="1" applyBorder="1" applyAlignment="1" applyProtection="1">
      <alignment horizontal="left" vertical="center" shrinkToFit="1"/>
      <protection locked="0"/>
    </xf>
    <xf numFmtId="38" fontId="35" fillId="0" borderId="16" xfId="44" applyFont="1" applyFill="1" applyBorder="1" applyAlignment="1">
      <alignment horizontal="right" vertical="center"/>
    </xf>
    <xf numFmtId="38" fontId="35" fillId="0" borderId="16" xfId="45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left" vertical="top" shrinkToFit="1"/>
    </xf>
    <xf numFmtId="0" fontId="35" fillId="0" borderId="27" xfId="0" applyFont="1" applyFill="1" applyBorder="1" applyAlignment="1">
      <alignment horizontal="left" vertical="center" shrinkToFit="1"/>
    </xf>
    <xf numFmtId="2" fontId="35" fillId="0" borderId="27" xfId="0" applyNumberFormat="1" applyFont="1" applyFill="1" applyBorder="1" applyAlignment="1">
      <alignment horizontal="left" vertical="center" shrinkToFit="1"/>
    </xf>
    <xf numFmtId="0" fontId="35" fillId="0" borderId="27" xfId="0" applyFont="1" applyFill="1" applyBorder="1" applyAlignment="1">
      <alignment vertical="center" shrinkToFit="1"/>
    </xf>
    <xf numFmtId="38" fontId="35" fillId="0" borderId="27" xfId="44" applyFont="1" applyFill="1" applyBorder="1" applyAlignment="1">
      <alignment horizontal="right" vertical="center" shrinkToFit="1"/>
    </xf>
    <xf numFmtId="177" fontId="35" fillId="0" borderId="27" xfId="0" applyNumberFormat="1" applyFont="1" applyFill="1" applyBorder="1" applyAlignment="1">
      <alignment horizontal="center" vertical="center" shrinkToFit="1"/>
    </xf>
    <xf numFmtId="0" fontId="35" fillId="0" borderId="52" xfId="0" applyFont="1" applyFill="1" applyBorder="1" applyAlignment="1">
      <alignment horizontal="center" vertical="center" shrinkToFit="1"/>
    </xf>
    <xf numFmtId="0" fontId="38" fillId="0" borderId="30" xfId="0" applyFont="1" applyFill="1" applyBorder="1" applyAlignment="1">
      <alignment horizontal="left" vertical="center" shrinkToFit="1"/>
    </xf>
    <xf numFmtId="0" fontId="35" fillId="0" borderId="30" xfId="0" applyFont="1" applyFill="1" applyBorder="1" applyAlignment="1">
      <alignment horizontal="left" vertical="center" shrinkToFit="1"/>
    </xf>
    <xf numFmtId="0" fontId="35" fillId="0" borderId="30" xfId="0" applyFont="1" applyFill="1" applyBorder="1" applyAlignment="1">
      <alignment vertical="center" shrinkToFit="1"/>
    </xf>
    <xf numFmtId="38" fontId="35" fillId="0" borderId="30" xfId="44" applyFont="1" applyFill="1" applyBorder="1" applyAlignment="1">
      <alignment horizontal="right" vertical="center" shrinkToFit="1"/>
    </xf>
    <xf numFmtId="177" fontId="35" fillId="0" borderId="30" xfId="0" applyNumberFormat="1" applyFont="1" applyFill="1" applyBorder="1" applyAlignment="1">
      <alignment horizontal="center" vertical="center" shrinkToFit="1"/>
    </xf>
    <xf numFmtId="0" fontId="35" fillId="0" borderId="53" xfId="0" applyFont="1" applyFill="1" applyBorder="1" applyAlignment="1">
      <alignment horizontal="center" vertical="center" shrinkToFit="1"/>
    </xf>
    <xf numFmtId="0" fontId="35" fillId="0" borderId="30" xfId="0" applyFont="1" applyFill="1" applyBorder="1" applyAlignment="1">
      <alignment horizontal="left" vertical="center" wrapText="1" shrinkToFit="1"/>
    </xf>
    <xf numFmtId="38" fontId="35" fillId="0" borderId="30" xfId="44" applyFont="1" applyFill="1" applyBorder="1" applyAlignment="1">
      <alignment vertical="center" shrinkToFit="1"/>
    </xf>
    <xf numFmtId="38" fontId="35" fillId="0" borderId="53" xfId="44" applyFont="1" applyFill="1" applyBorder="1" applyAlignment="1">
      <alignment horizontal="center" vertical="center" shrinkToFit="1"/>
    </xf>
    <xf numFmtId="0" fontId="35" fillId="0" borderId="30" xfId="0" applyFont="1" applyFill="1" applyBorder="1" applyAlignment="1">
      <alignment horizontal="left" vertical="center"/>
    </xf>
    <xf numFmtId="38" fontId="35" fillId="0" borderId="30" xfId="44" applyFont="1" applyFill="1" applyBorder="1" applyAlignment="1">
      <alignment horizontal="center" vertical="center" shrinkToFit="1"/>
    </xf>
    <xf numFmtId="0" fontId="38" fillId="0" borderId="21" xfId="0" applyFont="1" applyFill="1" applyBorder="1" applyAlignment="1">
      <alignment vertical="center"/>
    </xf>
    <xf numFmtId="0" fontId="38" fillId="0" borderId="20" xfId="0" applyFont="1" applyFill="1" applyBorder="1" applyAlignment="1">
      <alignment horizontal="left" vertical="center" shrinkToFit="1"/>
    </xf>
    <xf numFmtId="0" fontId="38" fillId="0" borderId="20" xfId="0" applyFont="1" applyFill="1" applyBorder="1" applyAlignment="1">
      <alignment vertical="center"/>
    </xf>
    <xf numFmtId="177" fontId="35" fillId="0" borderId="20" xfId="0" applyNumberFormat="1" applyFont="1" applyFill="1" applyBorder="1" applyAlignment="1">
      <alignment horizontal="center" vertical="center" shrinkToFit="1"/>
    </xf>
    <xf numFmtId="0" fontId="35" fillId="0" borderId="48" xfId="0" applyFont="1" applyFill="1" applyBorder="1" applyAlignment="1">
      <alignment horizontal="center" vertical="center" shrinkToFit="1"/>
    </xf>
    <xf numFmtId="0" fontId="35" fillId="0" borderId="12" xfId="0" applyFont="1" applyFill="1" applyBorder="1" applyAlignment="1">
      <alignment horizontal="center" vertical="center" shrinkToFit="1"/>
    </xf>
    <xf numFmtId="38" fontId="38" fillId="0" borderId="22" xfId="45" applyFont="1" applyFill="1" applyBorder="1" applyAlignment="1">
      <alignment horizontal="left" vertical="center" shrinkToFit="1"/>
    </xf>
    <xf numFmtId="177" fontId="35" fillId="0" borderId="12" xfId="0" applyNumberFormat="1" applyFont="1" applyFill="1" applyBorder="1" applyAlignment="1">
      <alignment horizontal="center" vertical="center"/>
    </xf>
    <xf numFmtId="0" fontId="35" fillId="0" borderId="46" xfId="0" applyFont="1" applyFill="1" applyBorder="1" applyAlignment="1">
      <alignment horizontal="center" vertical="center"/>
    </xf>
    <xf numFmtId="38" fontId="35" fillId="0" borderId="22" xfId="44" applyFont="1" applyFill="1" applyBorder="1" applyAlignment="1">
      <alignment horizontal="left" vertical="center" shrinkToFit="1"/>
    </xf>
    <xf numFmtId="2" fontId="35" fillId="0" borderId="20" xfId="0" applyNumberFormat="1" applyFont="1" applyFill="1" applyBorder="1" applyAlignment="1">
      <alignment horizontal="left" vertical="center" shrinkToFit="1"/>
    </xf>
    <xf numFmtId="38" fontId="35" fillId="0" borderId="12" xfId="44" applyFont="1" applyFill="1" applyBorder="1" applyAlignment="1">
      <alignment vertical="center"/>
    </xf>
    <xf numFmtId="38" fontId="35" fillId="0" borderId="12" xfId="44" applyFont="1" applyFill="1" applyBorder="1" applyAlignment="1">
      <alignment horizontal="center" vertical="center"/>
    </xf>
    <xf numFmtId="177" fontId="35" fillId="0" borderId="46" xfId="0" applyNumberFormat="1" applyFont="1" applyFill="1" applyBorder="1" applyAlignment="1">
      <alignment horizontal="center" vertical="center"/>
    </xf>
    <xf numFmtId="0" fontId="35" fillId="0" borderId="29" xfId="0" applyFont="1" applyFill="1" applyBorder="1" applyAlignment="1">
      <alignment horizontal="left" vertical="center" shrinkToFit="1"/>
    </xf>
    <xf numFmtId="178" fontId="35" fillId="0" borderId="0" xfId="0" applyNumberFormat="1" applyFont="1" applyFill="1" applyBorder="1" applyAlignment="1">
      <alignment vertical="center" shrinkToFit="1"/>
    </xf>
    <xf numFmtId="177" fontId="35" fillId="0" borderId="0" xfId="0" applyNumberFormat="1" applyFont="1" applyFill="1" applyBorder="1" applyAlignment="1">
      <alignment horizontal="center" vertical="center" shrinkToFit="1"/>
    </xf>
    <xf numFmtId="0" fontId="35" fillId="0" borderId="0" xfId="0" applyFont="1" applyFill="1" applyBorder="1" applyAlignment="1">
      <alignment horizontal="center" vertical="center" shrinkToFit="1"/>
    </xf>
    <xf numFmtId="0" fontId="35" fillId="0" borderId="17" xfId="0" applyFont="1" applyFill="1" applyBorder="1" applyAlignment="1">
      <alignment horizontal="center" vertical="center" shrinkToFit="1"/>
    </xf>
    <xf numFmtId="177" fontId="35" fillId="0" borderId="13" xfId="0" applyNumberFormat="1" applyFont="1" applyFill="1" applyBorder="1" applyAlignment="1">
      <alignment horizontal="center" vertical="center" shrinkToFit="1"/>
    </xf>
    <xf numFmtId="0" fontId="35" fillId="0" borderId="26" xfId="0" applyFont="1" applyFill="1" applyBorder="1" applyAlignment="1">
      <alignment horizontal="left" vertical="center" shrinkToFit="1"/>
    </xf>
    <xf numFmtId="0" fontId="35" fillId="0" borderId="26" xfId="0" applyFont="1" applyFill="1" applyBorder="1" applyAlignment="1">
      <alignment vertical="center" shrinkToFit="1"/>
    </xf>
    <xf numFmtId="38" fontId="35" fillId="0" borderId="26" xfId="44" applyFont="1" applyFill="1" applyBorder="1" applyAlignment="1">
      <alignment horizontal="right" vertical="center" shrinkToFit="1"/>
    </xf>
    <xf numFmtId="177" fontId="35" fillId="0" borderId="26" xfId="0" applyNumberFormat="1" applyFont="1" applyFill="1" applyBorder="1" applyAlignment="1">
      <alignment horizontal="center" vertical="center" shrinkToFit="1"/>
    </xf>
    <xf numFmtId="0" fontId="35" fillId="0" borderId="54" xfId="0" applyFont="1" applyFill="1" applyBorder="1" applyAlignment="1">
      <alignment horizontal="center" vertical="center" shrinkToFit="1"/>
    </xf>
    <xf numFmtId="0" fontId="35" fillId="0" borderId="30" xfId="0" applyFont="1" applyFill="1" applyBorder="1" applyAlignment="1">
      <alignment horizontal="center" vertical="center" shrinkToFit="1"/>
    </xf>
    <xf numFmtId="2" fontId="35" fillId="0" borderId="30" xfId="0" applyNumberFormat="1" applyFont="1" applyFill="1" applyBorder="1" applyAlignment="1">
      <alignment horizontal="left" vertical="center" shrinkToFit="1"/>
    </xf>
    <xf numFmtId="178" fontId="35" fillId="0" borderId="30" xfId="0" applyNumberFormat="1" applyFont="1" applyFill="1" applyBorder="1" applyAlignment="1">
      <alignment vertical="center" shrinkToFit="1"/>
    </xf>
    <xf numFmtId="2" fontId="35" fillId="0" borderId="14" xfId="0" applyNumberFormat="1" applyFont="1" applyFill="1" applyBorder="1" applyAlignment="1">
      <alignment horizontal="left" vertical="center" shrinkToFit="1"/>
    </xf>
    <xf numFmtId="38" fontId="38" fillId="26" borderId="12" xfId="45" applyFont="1" applyFill="1" applyBorder="1" applyAlignment="1">
      <alignment horizontal="left" vertical="center" shrinkToFit="1"/>
    </xf>
    <xf numFmtId="0" fontId="35" fillId="26" borderId="12" xfId="0" applyFont="1" applyFill="1" applyBorder="1" applyAlignment="1">
      <alignment vertical="center"/>
    </xf>
    <xf numFmtId="38" fontId="35" fillId="26" borderId="12" xfId="44" applyFont="1" applyFill="1" applyBorder="1" applyAlignment="1">
      <alignment vertical="center" shrinkToFit="1"/>
    </xf>
    <xf numFmtId="38" fontId="35" fillId="26" borderId="12" xfId="44" applyFont="1" applyFill="1" applyBorder="1" applyAlignment="1">
      <alignment horizontal="center" vertical="center" shrinkToFit="1"/>
    </xf>
    <xf numFmtId="38" fontId="35" fillId="26" borderId="46" xfId="44" applyFont="1" applyFill="1" applyBorder="1" applyAlignment="1">
      <alignment horizontal="center" vertical="center" shrinkToFit="1"/>
    </xf>
    <xf numFmtId="38" fontId="35" fillId="0" borderId="50" xfId="44" applyFont="1" applyFill="1" applyBorder="1" applyAlignment="1">
      <alignment horizontal="center" vertical="center" shrinkToFit="1"/>
    </xf>
    <xf numFmtId="0" fontId="38" fillId="0" borderId="13" xfId="0" applyFont="1" applyFill="1" applyBorder="1" applyAlignment="1">
      <alignment horizontal="left" vertical="center" shrinkToFit="1"/>
    </xf>
    <xf numFmtId="38" fontId="35" fillId="0" borderId="49" xfId="45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vertical="center"/>
    </xf>
    <xf numFmtId="0" fontId="35" fillId="0" borderId="13" xfId="0" applyFont="1" applyFill="1" applyBorder="1" applyAlignment="1">
      <alignment vertical="center"/>
    </xf>
    <xf numFmtId="0" fontId="35" fillId="0" borderId="43" xfId="0" applyFont="1" applyBorder="1" applyAlignment="1">
      <alignment horizontal="right" vertical="center" shrinkToFit="1"/>
    </xf>
    <xf numFmtId="0" fontId="35" fillId="0" borderId="41" xfId="0" applyFont="1" applyFill="1" applyBorder="1" applyAlignment="1">
      <alignment horizontal="left" vertical="center" shrinkToFit="1"/>
    </xf>
    <xf numFmtId="178" fontId="35" fillId="0" borderId="41" xfId="0" applyNumberFormat="1" applyFont="1" applyFill="1" applyBorder="1" applyAlignment="1">
      <alignment vertical="center" shrinkToFit="1"/>
    </xf>
    <xf numFmtId="38" fontId="35" fillId="0" borderId="41" xfId="44" applyFont="1" applyFill="1" applyBorder="1" applyAlignment="1">
      <alignment horizontal="right" vertical="center" shrinkToFit="1"/>
    </xf>
    <xf numFmtId="177" fontId="35" fillId="0" borderId="41" xfId="0" applyNumberFormat="1" applyFont="1" applyFill="1" applyBorder="1" applyAlignment="1">
      <alignment horizontal="center" vertical="center" shrinkToFit="1"/>
    </xf>
    <xf numFmtId="0" fontId="35" fillId="0" borderId="55" xfId="0" applyFont="1" applyFill="1" applyBorder="1" applyAlignment="1">
      <alignment horizontal="center" vertical="center" shrinkToFit="1"/>
    </xf>
    <xf numFmtId="0" fontId="35" fillId="0" borderId="57" xfId="0" applyFont="1" applyBorder="1" applyAlignment="1">
      <alignment horizontal="left" vertical="center" shrinkToFit="1"/>
    </xf>
    <xf numFmtId="0" fontId="35" fillId="25" borderId="37" xfId="0" applyFont="1" applyFill="1" applyBorder="1" applyAlignment="1">
      <alignment horizontal="center" vertical="center" shrinkToFit="1"/>
    </xf>
    <xf numFmtId="0" fontId="35" fillId="25" borderId="31" xfId="0" applyFont="1" applyFill="1" applyBorder="1" applyAlignment="1">
      <alignment horizontal="center" vertical="center" shrinkToFit="1"/>
    </xf>
    <xf numFmtId="0" fontId="35" fillId="25" borderId="39" xfId="0" applyFont="1" applyFill="1" applyBorder="1" applyAlignment="1">
      <alignment horizontal="center" vertical="center" shrinkToFit="1"/>
    </xf>
    <xf numFmtId="0" fontId="36" fillId="28" borderId="36" xfId="0" applyFont="1" applyFill="1" applyBorder="1" applyAlignment="1">
      <alignment horizontal="right" vertical="center" shrinkToFit="1"/>
    </xf>
    <xf numFmtId="0" fontId="36" fillId="28" borderId="33" xfId="0" applyFont="1" applyFill="1" applyBorder="1" applyAlignment="1">
      <alignment horizontal="right" vertical="center" shrinkToFit="1"/>
    </xf>
    <xf numFmtId="0" fontId="36" fillId="28" borderId="38" xfId="0" applyFont="1" applyFill="1" applyBorder="1" applyAlignment="1">
      <alignment horizontal="right" vertical="center" shrinkToFit="1"/>
    </xf>
    <xf numFmtId="0" fontId="37" fillId="29" borderId="23" xfId="0" applyFont="1" applyFill="1" applyBorder="1" applyAlignment="1">
      <alignment horizontal="center" vertical="center" shrinkToFit="1"/>
    </xf>
    <xf numFmtId="0" fontId="37" fillId="29" borderId="32" xfId="0" applyFont="1" applyFill="1" applyBorder="1" applyAlignment="1">
      <alignment horizontal="center" vertical="center" shrinkToFit="1"/>
    </xf>
    <xf numFmtId="0" fontId="37" fillId="29" borderId="17" xfId="0" applyFont="1" applyFill="1" applyBorder="1" applyAlignment="1">
      <alignment horizontal="center" vertical="center" shrinkToFit="1"/>
    </xf>
    <xf numFmtId="0" fontId="37" fillId="29" borderId="16" xfId="0" applyFont="1" applyFill="1" applyBorder="1" applyAlignment="1">
      <alignment horizontal="center" vertical="center" shrinkToFit="1"/>
    </xf>
    <xf numFmtId="177" fontId="37" fillId="29" borderId="17" xfId="0" applyNumberFormat="1" applyFont="1" applyFill="1" applyBorder="1" applyAlignment="1">
      <alignment horizontal="center" vertical="center" shrinkToFit="1"/>
    </xf>
    <xf numFmtId="177" fontId="37" fillId="29" borderId="16" xfId="0" applyNumberFormat="1" applyFont="1" applyFill="1" applyBorder="1" applyAlignment="1">
      <alignment horizontal="center" vertical="center" shrinkToFit="1"/>
    </xf>
    <xf numFmtId="0" fontId="37" fillId="29" borderId="44" xfId="0" applyFont="1" applyFill="1" applyBorder="1" applyAlignment="1">
      <alignment horizontal="center" vertical="center" shrinkToFit="1"/>
    </xf>
    <xf numFmtId="0" fontId="37" fillId="29" borderId="45" xfId="0" applyFont="1" applyFill="1" applyBorder="1" applyAlignment="1">
      <alignment horizontal="center" vertical="center" shrinkToFit="1"/>
    </xf>
    <xf numFmtId="177" fontId="37" fillId="29" borderId="34" xfId="0" applyNumberFormat="1" applyFont="1" applyFill="1" applyBorder="1" applyAlignment="1">
      <alignment horizontal="center" vertical="center" shrinkToFit="1"/>
    </xf>
    <xf numFmtId="177" fontId="37" fillId="29" borderId="24" xfId="0" applyNumberFormat="1" applyFont="1" applyFill="1" applyBorder="1" applyAlignment="1">
      <alignment horizontal="center" vertical="center" shrinkToFit="1"/>
    </xf>
  </cellXfs>
  <cellStyles count="71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Calc Currency (0)" xfId="19"/>
    <cellStyle name="entry" xfId="20"/>
    <cellStyle name="Header1" xfId="21"/>
    <cellStyle name="Header2" xfId="22"/>
    <cellStyle name="Normal_#18-Internet" xfId="23"/>
    <cellStyle name="price" xfId="24"/>
    <cellStyle name="revised" xfId="25"/>
    <cellStyle name="section" xfId="26"/>
    <cellStyle name="title" xfId="27"/>
    <cellStyle name="アクセント 1 2" xfId="28"/>
    <cellStyle name="アクセント 2 2" xfId="29"/>
    <cellStyle name="アクセント 3 2" xfId="30"/>
    <cellStyle name="アクセント 4 2" xfId="31"/>
    <cellStyle name="アクセント 5 2" xfId="32"/>
    <cellStyle name="アクセント 6 2" xfId="33"/>
    <cellStyle name="タイトル 2" xfId="34"/>
    <cellStyle name="チェック セル 2" xfId="35"/>
    <cellStyle name="どちらでもない 2" xfId="36"/>
    <cellStyle name="パーセント 2" xfId="37"/>
    <cellStyle name="パーセント 3" xfId="38"/>
    <cellStyle name="メモ 2" xfId="39"/>
    <cellStyle name="リンク セル 2" xfId="40"/>
    <cellStyle name="悪い 2" xfId="41"/>
    <cellStyle name="計算 2" xfId="42"/>
    <cellStyle name="警告文 2" xfId="43"/>
    <cellStyle name="桁区切り" xfId="44" builtinId="6"/>
    <cellStyle name="桁区切り 2" xfId="45"/>
    <cellStyle name="桁区切り 3" xfId="46"/>
    <cellStyle name="桁区切り 4" xfId="47"/>
    <cellStyle name="桁区切り 5" xfId="48"/>
    <cellStyle name="見出し 1 2" xfId="49"/>
    <cellStyle name="見出し 2 2" xfId="50"/>
    <cellStyle name="見出し 3 2" xfId="51"/>
    <cellStyle name="見出し 4 2" xfId="52"/>
    <cellStyle name="集計 2" xfId="53"/>
    <cellStyle name="出力 2" xfId="54"/>
    <cellStyle name="説明文 2" xfId="55"/>
    <cellStyle name="入力 2" xfId="56"/>
    <cellStyle name="標準" xfId="0" builtinId="0"/>
    <cellStyle name="標準 10" xfId="57"/>
    <cellStyle name="標準 11" xfId="58"/>
    <cellStyle name="標準 2" xfId="59"/>
    <cellStyle name="標準 2 2" xfId="60"/>
    <cellStyle name="標準 2_★条件書・実績報告書一式" xfId="61"/>
    <cellStyle name="標準 3" xfId="62"/>
    <cellStyle name="標準 4" xfId="63"/>
    <cellStyle name="標準 5" xfId="64"/>
    <cellStyle name="標準 6" xfId="65"/>
    <cellStyle name="標準 7" xfId="66"/>
    <cellStyle name="標準 8" xfId="67"/>
    <cellStyle name="標準 9" xfId="68"/>
    <cellStyle name="未定義" xfId="69"/>
    <cellStyle name="良い 2" xfId="7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D1413"/>
  <sheetViews>
    <sheetView tabSelected="1" view="pageBreakPreview" zoomScale="40" zoomScaleNormal="40" zoomScaleSheetLayoutView="40" workbookViewId="0">
      <pane ySplit="4" topLeftCell="A68" activePane="bottomLeft" state="frozen"/>
      <selection pane="bottomLeft" activeCell="J1408" sqref="J1408"/>
    </sheetView>
  </sheetViews>
  <sheetFormatPr defaultColWidth="56.6640625" defaultRowHeight="32.4" x14ac:dyDescent="0.2"/>
  <cols>
    <col min="1" max="1" width="9.88671875" style="13" bestFit="1" customWidth="1"/>
    <col min="2" max="2" width="74.88671875" style="14" customWidth="1"/>
    <col min="3" max="3" width="37.88671875" style="14" customWidth="1"/>
    <col min="4" max="4" width="17.6640625" style="14" bestFit="1" customWidth="1"/>
    <col min="5" max="5" width="30.6640625" style="15" customWidth="1"/>
    <col min="6" max="7" width="13.109375" style="16" customWidth="1"/>
    <col min="8" max="8" width="17.21875" style="17" customWidth="1"/>
    <col min="9" max="9" width="17.33203125" style="18" customWidth="1"/>
    <col min="10" max="10" width="25.6640625" style="54" customWidth="1"/>
    <col min="11" max="16384" width="56.6640625" style="1"/>
  </cols>
  <sheetData>
    <row r="1" spans="1:223" ht="48" customHeight="1" thickBot="1" x14ac:dyDescent="0.25">
      <c r="J1" s="19"/>
    </row>
    <row r="2" spans="1:223" ht="48.6" customHeight="1" x14ac:dyDescent="0.2">
      <c r="A2" s="330" t="s">
        <v>2348</v>
      </c>
      <c r="B2" s="331"/>
      <c r="C2" s="331"/>
      <c r="D2" s="331"/>
      <c r="E2" s="332"/>
      <c r="F2" s="20"/>
      <c r="G2" s="20"/>
      <c r="H2" s="20"/>
      <c r="I2" s="20"/>
      <c r="J2" s="21" t="s">
        <v>2443</v>
      </c>
    </row>
    <row r="3" spans="1:223" s="5" customFormat="1" x14ac:dyDescent="0.2">
      <c r="A3" s="333" t="s">
        <v>1472</v>
      </c>
      <c r="B3" s="335" t="s">
        <v>63</v>
      </c>
      <c r="C3" s="335" t="s">
        <v>64</v>
      </c>
      <c r="D3" s="335" t="s">
        <v>101</v>
      </c>
      <c r="E3" s="335" t="s">
        <v>31</v>
      </c>
      <c r="F3" s="22" t="s">
        <v>625</v>
      </c>
      <c r="G3" s="22" t="s">
        <v>626</v>
      </c>
      <c r="H3" s="337" t="s">
        <v>4</v>
      </c>
      <c r="I3" s="339" t="s">
        <v>5</v>
      </c>
      <c r="J3" s="341" t="s">
        <v>2442</v>
      </c>
    </row>
    <row r="4" spans="1:223" s="5" customFormat="1" x14ac:dyDescent="0.2">
      <c r="A4" s="334"/>
      <c r="B4" s="336"/>
      <c r="C4" s="336"/>
      <c r="D4" s="336"/>
      <c r="E4" s="336"/>
      <c r="F4" s="23" t="s">
        <v>662</v>
      </c>
      <c r="G4" s="23" t="s">
        <v>661</v>
      </c>
      <c r="H4" s="338"/>
      <c r="I4" s="340"/>
      <c r="J4" s="342"/>
    </row>
    <row r="5" spans="1:223" s="5" customFormat="1" ht="27.75" customHeight="1" x14ac:dyDescent="0.2">
      <c r="A5" s="327" t="s">
        <v>2291</v>
      </c>
      <c r="B5" s="328"/>
      <c r="C5" s="328"/>
      <c r="D5" s="328"/>
      <c r="E5" s="328"/>
      <c r="F5" s="328"/>
      <c r="G5" s="328"/>
      <c r="H5" s="328"/>
      <c r="I5" s="328"/>
      <c r="J5" s="329"/>
    </row>
    <row r="6" spans="1:223" s="2" customFormat="1" ht="28.5" customHeight="1" x14ac:dyDescent="0.2">
      <c r="A6" s="24">
        <f>ROW()-5</f>
        <v>1</v>
      </c>
      <c r="B6" s="25" t="s">
        <v>1</v>
      </c>
      <c r="C6" s="25" t="s">
        <v>47</v>
      </c>
      <c r="D6" s="25">
        <v>2005.1</v>
      </c>
      <c r="E6" s="26" t="s">
        <v>1281</v>
      </c>
      <c r="F6" s="27">
        <v>1337</v>
      </c>
      <c r="G6" s="27">
        <v>2069</v>
      </c>
      <c r="H6" s="28" t="s">
        <v>6</v>
      </c>
      <c r="I6" s="29" t="s">
        <v>235</v>
      </c>
      <c r="J6" s="30"/>
    </row>
    <row r="7" spans="1:223" s="2" customFormat="1" ht="28.5" customHeight="1" x14ac:dyDescent="0.2">
      <c r="A7" s="24">
        <f t="shared" ref="A7:A70" si="0">ROW()-5</f>
        <v>2</v>
      </c>
      <c r="B7" s="25" t="s">
        <v>19</v>
      </c>
      <c r="C7" s="25" t="s">
        <v>47</v>
      </c>
      <c r="D7" s="31">
        <v>2006.7</v>
      </c>
      <c r="E7" s="26" t="s">
        <v>1154</v>
      </c>
      <c r="F7" s="27">
        <v>1317</v>
      </c>
      <c r="G7" s="27">
        <v>2306</v>
      </c>
      <c r="H7" s="32" t="s">
        <v>8</v>
      </c>
      <c r="I7" s="29" t="s">
        <v>235</v>
      </c>
      <c r="J7" s="30"/>
    </row>
    <row r="8" spans="1:223" s="2" customFormat="1" ht="28.5" customHeight="1" x14ac:dyDescent="0.2">
      <c r="A8" s="24">
        <f t="shared" si="0"/>
        <v>3</v>
      </c>
      <c r="B8" s="31" t="s">
        <v>32</v>
      </c>
      <c r="C8" s="31" t="s">
        <v>47</v>
      </c>
      <c r="D8" s="33">
        <v>2007.1</v>
      </c>
      <c r="E8" s="34" t="s">
        <v>1061</v>
      </c>
      <c r="F8" s="35">
        <v>1050</v>
      </c>
      <c r="G8" s="35">
        <v>2305</v>
      </c>
      <c r="H8" s="36" t="s">
        <v>7</v>
      </c>
      <c r="I8" s="37" t="s">
        <v>235</v>
      </c>
      <c r="J8" s="30"/>
    </row>
    <row r="9" spans="1:223" s="2" customFormat="1" ht="28.5" customHeight="1" x14ac:dyDescent="0.2">
      <c r="A9" s="24">
        <f t="shared" si="0"/>
        <v>4</v>
      </c>
      <c r="B9" s="25" t="s">
        <v>100</v>
      </c>
      <c r="C9" s="31" t="s">
        <v>47</v>
      </c>
      <c r="D9" s="31">
        <v>2007.12</v>
      </c>
      <c r="E9" s="34" t="s">
        <v>263</v>
      </c>
      <c r="F9" s="35">
        <v>15854</v>
      </c>
      <c r="G9" s="35">
        <v>25652</v>
      </c>
      <c r="H9" s="36" t="s">
        <v>8</v>
      </c>
      <c r="I9" s="37" t="s">
        <v>264</v>
      </c>
      <c r="J9" s="30"/>
    </row>
    <row r="10" spans="1:223" s="3" customFormat="1" ht="28.5" customHeight="1" x14ac:dyDescent="0.2">
      <c r="A10" s="24">
        <f t="shared" si="0"/>
        <v>5</v>
      </c>
      <c r="B10" s="25" t="s">
        <v>43</v>
      </c>
      <c r="C10" s="25" t="s">
        <v>47</v>
      </c>
      <c r="D10" s="31">
        <v>2008.6</v>
      </c>
      <c r="E10" s="34" t="s">
        <v>902</v>
      </c>
      <c r="F10" s="27">
        <v>1241</v>
      </c>
      <c r="G10" s="27">
        <v>1982</v>
      </c>
      <c r="H10" s="36" t="s">
        <v>8</v>
      </c>
      <c r="I10" s="29" t="s">
        <v>235</v>
      </c>
      <c r="J10" s="3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</row>
    <row r="11" spans="1:223" s="2" customFormat="1" ht="28.5" customHeight="1" x14ac:dyDescent="0.2">
      <c r="A11" s="24">
        <f t="shared" si="0"/>
        <v>6</v>
      </c>
      <c r="B11" s="38" t="s">
        <v>217</v>
      </c>
      <c r="C11" s="25" t="s">
        <v>47</v>
      </c>
      <c r="D11" s="39">
        <v>2010.6</v>
      </c>
      <c r="E11" s="40" t="s">
        <v>1222</v>
      </c>
      <c r="F11" s="41">
        <v>5651</v>
      </c>
      <c r="G11" s="41">
        <v>9148</v>
      </c>
      <c r="H11" s="42" t="s">
        <v>124</v>
      </c>
      <c r="I11" s="43" t="s">
        <v>235</v>
      </c>
      <c r="J11" s="44"/>
    </row>
    <row r="12" spans="1:223" s="2" customFormat="1" ht="28.5" customHeight="1" x14ac:dyDescent="0.2">
      <c r="A12" s="24">
        <f t="shared" si="0"/>
        <v>7</v>
      </c>
      <c r="B12" s="45" t="s">
        <v>151</v>
      </c>
      <c r="C12" s="31" t="s">
        <v>47</v>
      </c>
      <c r="D12" s="46">
        <v>2010.8</v>
      </c>
      <c r="E12" s="47" t="s">
        <v>1203</v>
      </c>
      <c r="F12" s="48">
        <v>1420</v>
      </c>
      <c r="G12" s="48">
        <v>2824</v>
      </c>
      <c r="H12" s="49" t="s">
        <v>124</v>
      </c>
      <c r="I12" s="50" t="s">
        <v>235</v>
      </c>
      <c r="J12" s="51"/>
    </row>
    <row r="13" spans="1:223" s="2" customFormat="1" ht="28.5" customHeight="1" x14ac:dyDescent="0.2">
      <c r="A13" s="24">
        <f t="shared" si="0"/>
        <v>8</v>
      </c>
      <c r="B13" s="25" t="s">
        <v>176</v>
      </c>
      <c r="C13" s="31" t="s">
        <v>47</v>
      </c>
      <c r="D13" s="31">
        <v>2011.6</v>
      </c>
      <c r="E13" s="26" t="s">
        <v>1253</v>
      </c>
      <c r="F13" s="27">
        <v>4125</v>
      </c>
      <c r="G13" s="27">
        <v>6709</v>
      </c>
      <c r="H13" s="32" t="s">
        <v>6</v>
      </c>
      <c r="I13" s="29" t="s">
        <v>235</v>
      </c>
      <c r="J13" s="51"/>
    </row>
    <row r="14" spans="1:223" s="8" customFormat="1" ht="28.5" customHeight="1" x14ac:dyDescent="0.2">
      <c r="A14" s="24">
        <f t="shared" si="0"/>
        <v>9</v>
      </c>
      <c r="B14" s="25" t="s">
        <v>278</v>
      </c>
      <c r="C14" s="25" t="s">
        <v>47</v>
      </c>
      <c r="D14" s="33">
        <v>2011.1</v>
      </c>
      <c r="E14" s="26" t="s">
        <v>913</v>
      </c>
      <c r="F14" s="27">
        <v>2809</v>
      </c>
      <c r="G14" s="27">
        <v>5546</v>
      </c>
      <c r="H14" s="32" t="s">
        <v>109</v>
      </c>
      <c r="I14" s="29" t="s">
        <v>235</v>
      </c>
      <c r="J14" s="51"/>
    </row>
    <row r="15" spans="1:223" s="8" customFormat="1" ht="28.5" customHeight="1" x14ac:dyDescent="0.2">
      <c r="A15" s="24">
        <f t="shared" si="0"/>
        <v>10</v>
      </c>
      <c r="B15" s="25" t="s">
        <v>280</v>
      </c>
      <c r="C15" s="25" t="s">
        <v>47</v>
      </c>
      <c r="D15" s="33">
        <v>2011.1</v>
      </c>
      <c r="E15" s="26" t="s">
        <v>1187</v>
      </c>
      <c r="F15" s="27">
        <v>1360</v>
      </c>
      <c r="G15" s="27">
        <v>2663</v>
      </c>
      <c r="H15" s="32" t="s">
        <v>109</v>
      </c>
      <c r="I15" s="29" t="s">
        <v>235</v>
      </c>
      <c r="J15" s="30"/>
    </row>
    <row r="16" spans="1:223" s="8" customFormat="1" ht="28.5" customHeight="1" x14ac:dyDescent="0.2">
      <c r="A16" s="24">
        <f t="shared" si="0"/>
        <v>11</v>
      </c>
      <c r="B16" s="25" t="s">
        <v>735</v>
      </c>
      <c r="C16" s="31" t="s">
        <v>47</v>
      </c>
      <c r="D16" s="31">
        <v>2012.2</v>
      </c>
      <c r="E16" s="26" t="s">
        <v>1203</v>
      </c>
      <c r="F16" s="27">
        <v>2051</v>
      </c>
      <c r="G16" s="27">
        <v>2590</v>
      </c>
      <c r="H16" s="32" t="s">
        <v>109</v>
      </c>
      <c r="I16" s="29" t="s">
        <v>235</v>
      </c>
      <c r="J16" s="30"/>
    </row>
    <row r="17" spans="1:10" s="8" customFormat="1" ht="28.5" customHeight="1" x14ac:dyDescent="0.2">
      <c r="A17" s="24">
        <f t="shared" si="0"/>
        <v>12</v>
      </c>
      <c r="B17" s="25" t="s">
        <v>201</v>
      </c>
      <c r="C17" s="31" t="s">
        <v>47</v>
      </c>
      <c r="D17" s="31">
        <v>2012.4</v>
      </c>
      <c r="E17" s="26" t="s">
        <v>1208</v>
      </c>
      <c r="F17" s="27">
        <v>1751</v>
      </c>
      <c r="G17" s="27">
        <v>2387</v>
      </c>
      <c r="H17" s="32" t="s">
        <v>204</v>
      </c>
      <c r="I17" s="29" t="s">
        <v>235</v>
      </c>
      <c r="J17" s="30"/>
    </row>
    <row r="18" spans="1:10" s="8" customFormat="1" ht="28.5" customHeight="1" x14ac:dyDescent="0.2">
      <c r="A18" s="24">
        <f t="shared" si="0"/>
        <v>13</v>
      </c>
      <c r="B18" s="25" t="s">
        <v>214</v>
      </c>
      <c r="C18" s="25" t="s">
        <v>47</v>
      </c>
      <c r="D18" s="25">
        <v>2012.8</v>
      </c>
      <c r="E18" s="26" t="s">
        <v>1154</v>
      </c>
      <c r="F18" s="27">
        <v>9198</v>
      </c>
      <c r="G18" s="27">
        <v>16334</v>
      </c>
      <c r="H18" s="32" t="s">
        <v>109</v>
      </c>
      <c r="I18" s="29" t="s">
        <v>235</v>
      </c>
      <c r="J18" s="52"/>
    </row>
    <row r="19" spans="1:10" s="8" customFormat="1" ht="28.5" customHeight="1" x14ac:dyDescent="0.2">
      <c r="A19" s="24">
        <f t="shared" si="0"/>
        <v>14</v>
      </c>
      <c r="B19" s="25" t="s">
        <v>210</v>
      </c>
      <c r="C19" s="25" t="s">
        <v>47</v>
      </c>
      <c r="D19" s="25">
        <v>2012.8</v>
      </c>
      <c r="E19" s="26" t="s">
        <v>1157</v>
      </c>
      <c r="F19" s="27">
        <v>1344</v>
      </c>
      <c r="G19" s="27">
        <v>2988</v>
      </c>
      <c r="H19" s="32" t="s">
        <v>109</v>
      </c>
      <c r="I19" s="29" t="s">
        <v>235</v>
      </c>
      <c r="J19" s="30" t="s">
        <v>2444</v>
      </c>
    </row>
    <row r="20" spans="1:10" s="8" customFormat="1" ht="28.5" customHeight="1" x14ac:dyDescent="0.2">
      <c r="A20" s="24">
        <f t="shared" si="0"/>
        <v>15</v>
      </c>
      <c r="B20" s="25" t="s">
        <v>230</v>
      </c>
      <c r="C20" s="31" t="s">
        <v>47</v>
      </c>
      <c r="D20" s="25">
        <v>2012.9</v>
      </c>
      <c r="E20" s="26" t="s">
        <v>930</v>
      </c>
      <c r="F20" s="27">
        <v>1032</v>
      </c>
      <c r="G20" s="27">
        <v>1134</v>
      </c>
      <c r="H20" s="32" t="s">
        <v>236</v>
      </c>
      <c r="I20" s="29" t="s">
        <v>235</v>
      </c>
      <c r="J20" s="52"/>
    </row>
    <row r="21" spans="1:10" s="8" customFormat="1" ht="28.5" customHeight="1" x14ac:dyDescent="0.2">
      <c r="A21" s="24">
        <f t="shared" si="0"/>
        <v>16</v>
      </c>
      <c r="B21" s="31" t="s">
        <v>366</v>
      </c>
      <c r="C21" s="31" t="s">
        <v>47</v>
      </c>
      <c r="D21" s="25">
        <v>2013.8</v>
      </c>
      <c r="E21" s="26" t="s">
        <v>1000</v>
      </c>
      <c r="F21" s="27">
        <v>839</v>
      </c>
      <c r="G21" s="27">
        <v>1432</v>
      </c>
      <c r="H21" s="32" t="s">
        <v>189</v>
      </c>
      <c r="I21" s="29" t="s">
        <v>235</v>
      </c>
      <c r="J21" s="52"/>
    </row>
    <row r="22" spans="1:10" s="5" customFormat="1" ht="27.75" customHeight="1" x14ac:dyDescent="0.2">
      <c r="A22" s="24">
        <f t="shared" si="0"/>
        <v>17</v>
      </c>
      <c r="B22" s="53" t="s">
        <v>388</v>
      </c>
      <c r="C22" s="54" t="s">
        <v>381</v>
      </c>
      <c r="D22" s="54">
        <v>2013.12</v>
      </c>
      <c r="E22" s="55" t="s">
        <v>1151</v>
      </c>
      <c r="F22" s="56">
        <v>1300</v>
      </c>
      <c r="G22" s="56">
        <v>2240</v>
      </c>
      <c r="H22" s="57" t="s">
        <v>106</v>
      </c>
      <c r="I22" s="58" t="s">
        <v>235</v>
      </c>
      <c r="J22" s="51"/>
    </row>
    <row r="23" spans="1:10" s="8" customFormat="1" ht="28.5" customHeight="1" x14ac:dyDescent="0.2">
      <c r="A23" s="24">
        <f t="shared" si="0"/>
        <v>18</v>
      </c>
      <c r="B23" s="31" t="s">
        <v>408</v>
      </c>
      <c r="C23" s="25" t="s">
        <v>47</v>
      </c>
      <c r="D23" s="31">
        <v>2014.1</v>
      </c>
      <c r="E23" s="59" t="s">
        <v>1112</v>
      </c>
      <c r="F23" s="60">
        <v>882</v>
      </c>
      <c r="G23" s="27">
        <v>1769</v>
      </c>
      <c r="H23" s="32" t="s">
        <v>189</v>
      </c>
      <c r="I23" s="29" t="s">
        <v>235</v>
      </c>
      <c r="J23" s="52"/>
    </row>
    <row r="24" spans="1:10" s="8" customFormat="1" ht="28.5" customHeight="1" x14ac:dyDescent="0.2">
      <c r="A24" s="24">
        <f t="shared" si="0"/>
        <v>19</v>
      </c>
      <c r="B24" s="31" t="s">
        <v>409</v>
      </c>
      <c r="C24" s="25" t="s">
        <v>47</v>
      </c>
      <c r="D24" s="31">
        <v>2014.2</v>
      </c>
      <c r="E24" s="59" t="s">
        <v>991</v>
      </c>
      <c r="F24" s="60">
        <v>1234</v>
      </c>
      <c r="G24" s="27">
        <v>2058</v>
      </c>
      <c r="H24" s="32" t="s">
        <v>189</v>
      </c>
      <c r="I24" s="29" t="s">
        <v>235</v>
      </c>
      <c r="J24" s="52"/>
    </row>
    <row r="25" spans="1:10" s="8" customFormat="1" ht="28.5" customHeight="1" x14ac:dyDescent="0.2">
      <c r="A25" s="24">
        <f t="shared" si="0"/>
        <v>20</v>
      </c>
      <c r="B25" s="31" t="s">
        <v>419</v>
      </c>
      <c r="C25" s="31" t="s">
        <v>47</v>
      </c>
      <c r="D25" s="31">
        <v>2014.3</v>
      </c>
      <c r="E25" s="59" t="s">
        <v>928</v>
      </c>
      <c r="F25" s="60">
        <v>2087</v>
      </c>
      <c r="G25" s="27">
        <v>3970</v>
      </c>
      <c r="H25" s="32" t="s">
        <v>109</v>
      </c>
      <c r="I25" s="29" t="s">
        <v>235</v>
      </c>
      <c r="J25" s="52"/>
    </row>
    <row r="26" spans="1:10" s="5" customFormat="1" ht="27.75" customHeight="1" x14ac:dyDescent="0.2">
      <c r="A26" s="24">
        <f t="shared" si="0"/>
        <v>21</v>
      </c>
      <c r="B26" s="54" t="s">
        <v>450</v>
      </c>
      <c r="C26" s="54" t="s">
        <v>381</v>
      </c>
      <c r="D26" s="61">
        <v>2014.7</v>
      </c>
      <c r="E26" s="55" t="s">
        <v>1024</v>
      </c>
      <c r="F26" s="56">
        <v>4320</v>
      </c>
      <c r="G26" s="56">
        <v>9204</v>
      </c>
      <c r="H26" s="57" t="s">
        <v>189</v>
      </c>
      <c r="I26" s="58" t="s">
        <v>235</v>
      </c>
      <c r="J26" s="52"/>
    </row>
    <row r="27" spans="1:10" s="5" customFormat="1" x14ac:dyDescent="0.2">
      <c r="A27" s="24">
        <f t="shared" si="0"/>
        <v>22</v>
      </c>
      <c r="B27" s="54" t="s">
        <v>451</v>
      </c>
      <c r="C27" s="54" t="s">
        <v>381</v>
      </c>
      <c r="D27" s="61">
        <v>2014.7</v>
      </c>
      <c r="E27" s="55" t="s">
        <v>1024</v>
      </c>
      <c r="F27" s="56">
        <v>192</v>
      </c>
      <c r="G27" s="56">
        <v>451</v>
      </c>
      <c r="H27" s="57" t="s">
        <v>189</v>
      </c>
      <c r="I27" s="58" t="s">
        <v>235</v>
      </c>
      <c r="J27" s="52"/>
    </row>
    <row r="28" spans="1:10" s="5" customFormat="1" ht="27.75" customHeight="1" x14ac:dyDescent="0.2">
      <c r="A28" s="24">
        <f t="shared" si="0"/>
        <v>23</v>
      </c>
      <c r="B28" s="54" t="s">
        <v>452</v>
      </c>
      <c r="C28" s="54" t="s">
        <v>381</v>
      </c>
      <c r="D28" s="61">
        <v>2014.7</v>
      </c>
      <c r="E28" s="55" t="s">
        <v>1024</v>
      </c>
      <c r="F28" s="56">
        <v>131</v>
      </c>
      <c r="G28" s="56">
        <v>267</v>
      </c>
      <c r="H28" s="57" t="s">
        <v>189</v>
      </c>
      <c r="I28" s="58" t="s">
        <v>235</v>
      </c>
      <c r="J28" s="52"/>
    </row>
    <row r="29" spans="1:10" s="5" customFormat="1" ht="27.75" customHeight="1" x14ac:dyDescent="0.2">
      <c r="A29" s="24">
        <f t="shared" si="0"/>
        <v>24</v>
      </c>
      <c r="B29" s="54" t="s">
        <v>453</v>
      </c>
      <c r="C29" s="54" t="s">
        <v>2320</v>
      </c>
      <c r="D29" s="61">
        <v>2014.7</v>
      </c>
      <c r="E29" s="55" t="s">
        <v>1093</v>
      </c>
      <c r="F29" s="56">
        <v>2260</v>
      </c>
      <c r="G29" s="56">
        <v>3695</v>
      </c>
      <c r="H29" s="57" t="s">
        <v>189</v>
      </c>
      <c r="I29" s="58" t="s">
        <v>235</v>
      </c>
      <c r="J29" s="52"/>
    </row>
    <row r="30" spans="1:10" s="5" customFormat="1" ht="27.75" customHeight="1" x14ac:dyDescent="0.2">
      <c r="A30" s="24">
        <f t="shared" si="0"/>
        <v>25</v>
      </c>
      <c r="B30" s="54" t="s">
        <v>481</v>
      </c>
      <c r="C30" s="54" t="s">
        <v>381</v>
      </c>
      <c r="D30" s="61">
        <v>2014.8</v>
      </c>
      <c r="E30" s="55" t="s">
        <v>1015</v>
      </c>
      <c r="F30" s="56">
        <v>1273</v>
      </c>
      <c r="G30" s="56">
        <v>2557</v>
      </c>
      <c r="H30" s="57" t="s">
        <v>109</v>
      </c>
      <c r="I30" s="58" t="s">
        <v>235</v>
      </c>
      <c r="J30" s="52"/>
    </row>
    <row r="31" spans="1:10" s="5" customFormat="1" ht="27.75" customHeight="1" x14ac:dyDescent="0.2">
      <c r="A31" s="24">
        <f t="shared" si="0"/>
        <v>26</v>
      </c>
      <c r="B31" s="54" t="s">
        <v>510</v>
      </c>
      <c r="C31" s="54" t="s">
        <v>381</v>
      </c>
      <c r="D31" s="62">
        <v>2014.1</v>
      </c>
      <c r="E31" s="55" t="s">
        <v>903</v>
      </c>
      <c r="F31" s="56">
        <v>5615</v>
      </c>
      <c r="G31" s="56">
        <v>12029</v>
      </c>
      <c r="H31" s="57" t="s">
        <v>109</v>
      </c>
      <c r="I31" s="58" t="s">
        <v>235</v>
      </c>
      <c r="J31" s="51"/>
    </row>
    <row r="32" spans="1:10" s="8" customFormat="1" ht="28.5" customHeight="1" x14ac:dyDescent="0.2">
      <c r="A32" s="24">
        <f t="shared" si="0"/>
        <v>27</v>
      </c>
      <c r="B32" s="25" t="s">
        <v>500</v>
      </c>
      <c r="C32" s="31" t="s">
        <v>47</v>
      </c>
      <c r="D32" s="33">
        <v>2014.1</v>
      </c>
      <c r="E32" s="26" t="s">
        <v>989</v>
      </c>
      <c r="F32" s="27">
        <v>1630</v>
      </c>
      <c r="G32" s="27">
        <v>3657</v>
      </c>
      <c r="H32" s="32" t="s">
        <v>189</v>
      </c>
      <c r="I32" s="29" t="s">
        <v>235</v>
      </c>
      <c r="J32" s="52"/>
    </row>
    <row r="33" spans="1:10" s="5" customFormat="1" ht="27.75" customHeight="1" x14ac:dyDescent="0.2">
      <c r="A33" s="24">
        <f t="shared" si="0"/>
        <v>28</v>
      </c>
      <c r="B33" s="54" t="s">
        <v>505</v>
      </c>
      <c r="C33" s="54" t="s">
        <v>381</v>
      </c>
      <c r="D33" s="61">
        <v>2014.11</v>
      </c>
      <c r="E33" s="55" t="s">
        <v>1093</v>
      </c>
      <c r="F33" s="56">
        <v>1221</v>
      </c>
      <c r="G33" s="56">
        <v>1456</v>
      </c>
      <c r="H33" s="57" t="s">
        <v>109</v>
      </c>
      <c r="I33" s="58" t="s">
        <v>235</v>
      </c>
      <c r="J33" s="63"/>
    </row>
    <row r="34" spans="1:10" s="8" customFormat="1" ht="28.5" customHeight="1" x14ac:dyDescent="0.2">
      <c r="A34" s="24">
        <f t="shared" si="0"/>
        <v>29</v>
      </c>
      <c r="B34" s="25" t="s">
        <v>509</v>
      </c>
      <c r="C34" s="25" t="s">
        <v>47</v>
      </c>
      <c r="D34" s="31">
        <v>2014.11</v>
      </c>
      <c r="E34" s="26" t="s">
        <v>903</v>
      </c>
      <c r="F34" s="27">
        <v>508</v>
      </c>
      <c r="G34" s="27">
        <v>2480</v>
      </c>
      <c r="H34" s="32" t="s">
        <v>109</v>
      </c>
      <c r="I34" s="29" t="s">
        <v>511</v>
      </c>
      <c r="J34" s="52"/>
    </row>
    <row r="35" spans="1:10" s="8" customFormat="1" ht="28.5" customHeight="1" x14ac:dyDescent="0.2">
      <c r="A35" s="24">
        <f t="shared" si="0"/>
        <v>30</v>
      </c>
      <c r="B35" s="25" t="s">
        <v>520</v>
      </c>
      <c r="C35" s="25" t="s">
        <v>47</v>
      </c>
      <c r="D35" s="31">
        <v>2014.11</v>
      </c>
      <c r="E35" s="26" t="s">
        <v>1101</v>
      </c>
      <c r="F35" s="27">
        <v>1360</v>
      </c>
      <c r="G35" s="27">
        <v>2546</v>
      </c>
      <c r="H35" s="32" t="s">
        <v>109</v>
      </c>
      <c r="I35" s="29" t="s">
        <v>235</v>
      </c>
      <c r="J35" s="52"/>
    </row>
    <row r="36" spans="1:10" s="5" customFormat="1" ht="27.75" customHeight="1" x14ac:dyDescent="0.2">
      <c r="A36" s="24">
        <f t="shared" si="0"/>
        <v>31</v>
      </c>
      <c r="B36" s="54" t="s">
        <v>528</v>
      </c>
      <c r="C36" s="54" t="s">
        <v>381</v>
      </c>
      <c r="D36" s="61">
        <v>2015.1</v>
      </c>
      <c r="E36" s="55" t="s">
        <v>1107</v>
      </c>
      <c r="F36" s="56">
        <v>4319</v>
      </c>
      <c r="G36" s="56">
        <v>7224</v>
      </c>
      <c r="H36" s="57" t="s">
        <v>189</v>
      </c>
      <c r="I36" s="58" t="s">
        <v>235</v>
      </c>
      <c r="J36" s="51"/>
    </row>
    <row r="37" spans="1:10" s="5" customFormat="1" ht="27.75" customHeight="1" x14ac:dyDescent="0.2">
      <c r="A37" s="24">
        <f t="shared" si="0"/>
        <v>32</v>
      </c>
      <c r="B37" s="54" t="s">
        <v>529</v>
      </c>
      <c r="C37" s="54" t="s">
        <v>381</v>
      </c>
      <c r="D37" s="61">
        <v>2015.1</v>
      </c>
      <c r="E37" s="55" t="s">
        <v>1108</v>
      </c>
      <c r="F37" s="56">
        <v>1822</v>
      </c>
      <c r="G37" s="56">
        <v>3508</v>
      </c>
      <c r="H37" s="57" t="s">
        <v>253</v>
      </c>
      <c r="I37" s="58" t="s">
        <v>235</v>
      </c>
      <c r="J37" s="51"/>
    </row>
    <row r="38" spans="1:10" s="5" customFormat="1" ht="27.75" customHeight="1" x14ac:dyDescent="0.2">
      <c r="A38" s="24">
        <f t="shared" si="0"/>
        <v>33</v>
      </c>
      <c r="B38" s="61" t="s">
        <v>532</v>
      </c>
      <c r="C38" s="61" t="s">
        <v>381</v>
      </c>
      <c r="D38" s="61">
        <v>2015.3</v>
      </c>
      <c r="E38" s="64" t="s">
        <v>1050</v>
      </c>
      <c r="F38" s="65">
        <v>2255</v>
      </c>
      <c r="G38" s="65">
        <v>5127</v>
      </c>
      <c r="H38" s="66" t="s">
        <v>189</v>
      </c>
      <c r="I38" s="67" t="s">
        <v>235</v>
      </c>
      <c r="J38" s="30" t="s">
        <v>2444</v>
      </c>
    </row>
    <row r="39" spans="1:10" s="5" customFormat="1" ht="27.75" customHeight="1" x14ac:dyDescent="0.2">
      <c r="A39" s="24">
        <f t="shared" si="0"/>
        <v>34</v>
      </c>
      <c r="B39" s="61" t="s">
        <v>538</v>
      </c>
      <c r="C39" s="61" t="s">
        <v>381</v>
      </c>
      <c r="D39" s="61">
        <v>2015.3</v>
      </c>
      <c r="E39" s="64" t="s">
        <v>945</v>
      </c>
      <c r="F39" s="65">
        <v>545</v>
      </c>
      <c r="G39" s="65">
        <v>865</v>
      </c>
      <c r="H39" s="66" t="s">
        <v>109</v>
      </c>
      <c r="I39" s="67" t="s">
        <v>235</v>
      </c>
      <c r="J39" s="52"/>
    </row>
    <row r="40" spans="1:10" ht="27.75" customHeight="1" x14ac:dyDescent="0.2">
      <c r="A40" s="24">
        <f t="shared" si="0"/>
        <v>35</v>
      </c>
      <c r="B40" s="61" t="s">
        <v>539</v>
      </c>
      <c r="C40" s="61" t="s">
        <v>381</v>
      </c>
      <c r="D40" s="61">
        <v>2015.3</v>
      </c>
      <c r="E40" s="64" t="s">
        <v>1057</v>
      </c>
      <c r="F40" s="65">
        <v>4183</v>
      </c>
      <c r="G40" s="65">
        <v>8807</v>
      </c>
      <c r="H40" s="66" t="s">
        <v>189</v>
      </c>
      <c r="I40" s="67" t="s">
        <v>235</v>
      </c>
      <c r="J40" s="52"/>
    </row>
    <row r="41" spans="1:10" ht="27.75" customHeight="1" x14ac:dyDescent="0.2">
      <c r="A41" s="24">
        <f t="shared" si="0"/>
        <v>36</v>
      </c>
      <c r="B41" s="61" t="s">
        <v>542</v>
      </c>
      <c r="C41" s="61" t="s">
        <v>381</v>
      </c>
      <c r="D41" s="61">
        <v>2015.4</v>
      </c>
      <c r="E41" s="64" t="s">
        <v>1059</v>
      </c>
      <c r="F41" s="65">
        <v>1433</v>
      </c>
      <c r="G41" s="65">
        <v>3605</v>
      </c>
      <c r="H41" s="66" t="s">
        <v>189</v>
      </c>
      <c r="I41" s="67" t="s">
        <v>235</v>
      </c>
      <c r="J41" s="52"/>
    </row>
    <row r="42" spans="1:10" ht="27.75" customHeight="1" x14ac:dyDescent="0.2">
      <c r="A42" s="24">
        <f t="shared" si="0"/>
        <v>37</v>
      </c>
      <c r="B42" s="61" t="s">
        <v>551</v>
      </c>
      <c r="C42" s="61" t="s">
        <v>381</v>
      </c>
      <c r="D42" s="61">
        <v>2015.5</v>
      </c>
      <c r="E42" s="64" t="s">
        <v>1065</v>
      </c>
      <c r="F42" s="65">
        <v>3863</v>
      </c>
      <c r="G42" s="65">
        <v>7412</v>
      </c>
      <c r="H42" s="66" t="s">
        <v>109</v>
      </c>
      <c r="I42" s="67" t="s">
        <v>235</v>
      </c>
      <c r="J42" s="52"/>
    </row>
    <row r="43" spans="1:10" ht="27.75" customHeight="1" x14ac:dyDescent="0.2">
      <c r="A43" s="24">
        <f t="shared" si="0"/>
        <v>38</v>
      </c>
      <c r="B43" s="61" t="s">
        <v>562</v>
      </c>
      <c r="C43" s="61" t="s">
        <v>381</v>
      </c>
      <c r="D43" s="61">
        <v>2015.6</v>
      </c>
      <c r="E43" s="64" t="s">
        <v>1025</v>
      </c>
      <c r="F43" s="65">
        <v>8788</v>
      </c>
      <c r="G43" s="65">
        <v>14200</v>
      </c>
      <c r="H43" s="66" t="s">
        <v>109</v>
      </c>
      <c r="I43" s="67" t="s">
        <v>235</v>
      </c>
      <c r="J43" s="52"/>
    </row>
    <row r="44" spans="1:10" ht="27.75" customHeight="1" x14ac:dyDescent="0.2">
      <c r="A44" s="24">
        <f t="shared" si="0"/>
        <v>39</v>
      </c>
      <c r="B44" s="61" t="s">
        <v>2155</v>
      </c>
      <c r="C44" s="61" t="s">
        <v>1570</v>
      </c>
      <c r="D44" s="61">
        <v>2015.6</v>
      </c>
      <c r="E44" s="64" t="s">
        <v>948</v>
      </c>
      <c r="F44" s="65">
        <v>372</v>
      </c>
      <c r="G44" s="65">
        <v>830</v>
      </c>
      <c r="H44" s="66" t="s">
        <v>1571</v>
      </c>
      <c r="I44" s="67" t="s">
        <v>235</v>
      </c>
      <c r="J44" s="52"/>
    </row>
    <row r="45" spans="1:10" ht="27.75" customHeight="1" x14ac:dyDescent="0.2">
      <c r="A45" s="24">
        <f t="shared" si="0"/>
        <v>40</v>
      </c>
      <c r="B45" s="61" t="s">
        <v>556</v>
      </c>
      <c r="C45" s="61" t="s">
        <v>381</v>
      </c>
      <c r="D45" s="61">
        <v>2015.6</v>
      </c>
      <c r="E45" s="64" t="s">
        <v>997</v>
      </c>
      <c r="F45" s="65">
        <v>2183</v>
      </c>
      <c r="G45" s="65">
        <v>4026</v>
      </c>
      <c r="H45" s="66" t="s">
        <v>189</v>
      </c>
      <c r="I45" s="67" t="s">
        <v>235</v>
      </c>
      <c r="J45" s="52"/>
    </row>
    <row r="46" spans="1:10" s="5" customFormat="1" ht="27.75" customHeight="1" x14ac:dyDescent="0.2">
      <c r="A46" s="24">
        <f t="shared" si="0"/>
        <v>41</v>
      </c>
      <c r="B46" s="61" t="s">
        <v>572</v>
      </c>
      <c r="C46" s="61" t="s">
        <v>381</v>
      </c>
      <c r="D46" s="61">
        <v>2015.7</v>
      </c>
      <c r="E46" s="64" t="s">
        <v>1078</v>
      </c>
      <c r="F46" s="65">
        <v>1835</v>
      </c>
      <c r="G46" s="65">
        <v>3714</v>
      </c>
      <c r="H46" s="66" t="s">
        <v>253</v>
      </c>
      <c r="I46" s="67" t="s">
        <v>235</v>
      </c>
      <c r="J46" s="52"/>
    </row>
    <row r="47" spans="1:10" s="8" customFormat="1" ht="28.5" customHeight="1" x14ac:dyDescent="0.2">
      <c r="A47" s="24">
        <f t="shared" si="0"/>
        <v>42</v>
      </c>
      <c r="B47" s="31" t="s">
        <v>571</v>
      </c>
      <c r="C47" s="31" t="s">
        <v>47</v>
      </c>
      <c r="D47" s="31">
        <v>2015.7</v>
      </c>
      <c r="E47" s="34" t="s">
        <v>1077</v>
      </c>
      <c r="F47" s="35">
        <v>765</v>
      </c>
      <c r="G47" s="35">
        <v>1939</v>
      </c>
      <c r="H47" s="36" t="s">
        <v>189</v>
      </c>
      <c r="I47" s="37" t="s">
        <v>235</v>
      </c>
      <c r="J47" s="52"/>
    </row>
    <row r="48" spans="1:10" s="5" customFormat="1" ht="27.75" customHeight="1" x14ac:dyDescent="0.2">
      <c r="A48" s="24">
        <f t="shared" si="0"/>
        <v>43</v>
      </c>
      <c r="B48" s="61" t="s">
        <v>591</v>
      </c>
      <c r="C48" s="61" t="s">
        <v>381</v>
      </c>
      <c r="D48" s="61">
        <v>2015.9</v>
      </c>
      <c r="E48" s="64" t="s">
        <v>1025</v>
      </c>
      <c r="F48" s="65">
        <v>2079</v>
      </c>
      <c r="G48" s="65">
        <v>3168</v>
      </c>
      <c r="H48" s="66" t="s">
        <v>189</v>
      </c>
      <c r="I48" s="67" t="s">
        <v>592</v>
      </c>
      <c r="J48" s="51" t="s">
        <v>2445</v>
      </c>
    </row>
    <row r="49" spans="1:10" s="5" customFormat="1" ht="27.75" customHeight="1" x14ac:dyDescent="0.2">
      <c r="A49" s="24">
        <f t="shared" si="0"/>
        <v>44</v>
      </c>
      <c r="B49" s="61" t="s">
        <v>601</v>
      </c>
      <c r="C49" s="61" t="s">
        <v>381</v>
      </c>
      <c r="D49" s="62">
        <v>2015.1</v>
      </c>
      <c r="E49" s="64" t="s">
        <v>1031</v>
      </c>
      <c r="F49" s="65">
        <v>257</v>
      </c>
      <c r="G49" s="65">
        <v>413</v>
      </c>
      <c r="H49" s="66" t="s">
        <v>189</v>
      </c>
      <c r="I49" s="67" t="s">
        <v>235</v>
      </c>
      <c r="J49" s="63"/>
    </row>
    <row r="50" spans="1:10" s="5" customFormat="1" ht="27.75" customHeight="1" x14ac:dyDescent="0.2">
      <c r="A50" s="24">
        <f t="shared" si="0"/>
        <v>45</v>
      </c>
      <c r="B50" s="61" t="s">
        <v>597</v>
      </c>
      <c r="C50" s="61" t="s">
        <v>381</v>
      </c>
      <c r="D50" s="62">
        <v>2015.1</v>
      </c>
      <c r="E50" s="64" t="s">
        <v>1015</v>
      </c>
      <c r="F50" s="65">
        <v>3413</v>
      </c>
      <c r="G50" s="65">
        <v>11094</v>
      </c>
      <c r="H50" s="66" t="s">
        <v>109</v>
      </c>
      <c r="I50" s="67" t="s">
        <v>235</v>
      </c>
      <c r="J50" s="63"/>
    </row>
    <row r="51" spans="1:10" s="5" customFormat="1" ht="27.75" customHeight="1" x14ac:dyDescent="0.2">
      <c r="A51" s="24">
        <f t="shared" si="0"/>
        <v>46</v>
      </c>
      <c r="B51" s="61" t="s">
        <v>603</v>
      </c>
      <c r="C51" s="61" t="s">
        <v>381</v>
      </c>
      <c r="D51" s="62">
        <v>2015.1</v>
      </c>
      <c r="E51" s="64" t="s">
        <v>1032</v>
      </c>
      <c r="F51" s="65">
        <v>2064</v>
      </c>
      <c r="G51" s="65">
        <v>3124</v>
      </c>
      <c r="H51" s="66" t="s">
        <v>109</v>
      </c>
      <c r="I51" s="67" t="s">
        <v>235</v>
      </c>
      <c r="J51" s="63"/>
    </row>
    <row r="52" spans="1:10" s="5" customFormat="1" ht="27.75" customHeight="1" x14ac:dyDescent="0.2">
      <c r="A52" s="24">
        <f t="shared" si="0"/>
        <v>47</v>
      </c>
      <c r="B52" s="61" t="s">
        <v>607</v>
      </c>
      <c r="C52" s="61" t="s">
        <v>381</v>
      </c>
      <c r="D52" s="62">
        <v>2015.1</v>
      </c>
      <c r="E52" s="64" t="s">
        <v>901</v>
      </c>
      <c r="F52" s="65">
        <v>522</v>
      </c>
      <c r="G52" s="65">
        <v>749</v>
      </c>
      <c r="H52" s="66" t="s">
        <v>109</v>
      </c>
      <c r="I52" s="67" t="s">
        <v>235</v>
      </c>
      <c r="J52" s="63"/>
    </row>
    <row r="53" spans="1:10" s="5" customFormat="1" ht="27.75" customHeight="1" x14ac:dyDescent="0.2">
      <c r="A53" s="24">
        <f t="shared" si="0"/>
        <v>48</v>
      </c>
      <c r="B53" s="61" t="s">
        <v>614</v>
      </c>
      <c r="C53" s="61" t="s">
        <v>381</v>
      </c>
      <c r="D53" s="61">
        <v>2015.11</v>
      </c>
      <c r="E53" s="64" t="s">
        <v>1035</v>
      </c>
      <c r="F53" s="65">
        <v>2239</v>
      </c>
      <c r="G53" s="65">
        <v>5773</v>
      </c>
      <c r="H53" s="66" t="s">
        <v>109</v>
      </c>
      <c r="I53" s="67" t="s">
        <v>235</v>
      </c>
      <c r="J53" s="63"/>
    </row>
    <row r="54" spans="1:10" s="8" customFormat="1" ht="28.5" customHeight="1" x14ac:dyDescent="0.2">
      <c r="A54" s="24">
        <f t="shared" si="0"/>
        <v>49</v>
      </c>
      <c r="B54" s="31" t="s">
        <v>613</v>
      </c>
      <c r="C54" s="31" t="s">
        <v>47</v>
      </c>
      <c r="D54" s="31">
        <v>2015.11</v>
      </c>
      <c r="E54" s="34" t="s">
        <v>930</v>
      </c>
      <c r="F54" s="35">
        <v>707</v>
      </c>
      <c r="G54" s="35">
        <v>1462</v>
      </c>
      <c r="H54" s="36" t="s">
        <v>109</v>
      </c>
      <c r="I54" s="37" t="s">
        <v>235</v>
      </c>
      <c r="J54" s="52"/>
    </row>
    <row r="55" spans="1:10" s="8" customFormat="1" ht="28.5" customHeight="1" x14ac:dyDescent="0.2">
      <c r="A55" s="24">
        <f t="shared" si="0"/>
        <v>50</v>
      </c>
      <c r="B55" s="31" t="s">
        <v>2175</v>
      </c>
      <c r="C55" s="25" t="s">
        <v>47</v>
      </c>
      <c r="D55" s="31">
        <v>2015.12</v>
      </c>
      <c r="E55" s="34" t="s">
        <v>918</v>
      </c>
      <c r="F55" s="35">
        <v>883</v>
      </c>
      <c r="G55" s="35">
        <v>1767</v>
      </c>
      <c r="H55" s="36" t="s">
        <v>189</v>
      </c>
      <c r="I55" s="37" t="s">
        <v>235</v>
      </c>
      <c r="J55" s="68"/>
    </row>
    <row r="56" spans="1:10" s="8" customFormat="1" ht="28.5" customHeight="1" x14ac:dyDescent="0.2">
      <c r="A56" s="24">
        <f t="shared" si="0"/>
        <v>51</v>
      </c>
      <c r="B56" s="31" t="s">
        <v>635</v>
      </c>
      <c r="C56" s="31" t="s">
        <v>47</v>
      </c>
      <c r="D56" s="31">
        <v>2016.2</v>
      </c>
      <c r="E56" s="34" t="s">
        <v>918</v>
      </c>
      <c r="F56" s="35">
        <v>18</v>
      </c>
      <c r="G56" s="35">
        <v>18</v>
      </c>
      <c r="H56" s="36" t="s">
        <v>108</v>
      </c>
      <c r="I56" s="37" t="s">
        <v>235</v>
      </c>
      <c r="J56" s="68"/>
    </row>
    <row r="57" spans="1:10" s="5" customFormat="1" ht="27.75" customHeight="1" x14ac:dyDescent="0.2">
      <c r="A57" s="24">
        <f t="shared" si="0"/>
        <v>52</v>
      </c>
      <c r="B57" s="61" t="s">
        <v>647</v>
      </c>
      <c r="C57" s="61" t="s">
        <v>381</v>
      </c>
      <c r="D57" s="61">
        <v>2016.3</v>
      </c>
      <c r="E57" s="64" t="s">
        <v>921</v>
      </c>
      <c r="F57" s="65">
        <v>3776</v>
      </c>
      <c r="G57" s="65">
        <v>7897</v>
      </c>
      <c r="H57" s="66" t="s">
        <v>189</v>
      </c>
      <c r="I57" s="67" t="s">
        <v>235</v>
      </c>
      <c r="J57" s="63"/>
    </row>
    <row r="58" spans="1:10" ht="27.75" customHeight="1" x14ac:dyDescent="0.2">
      <c r="A58" s="24">
        <f t="shared" si="0"/>
        <v>53</v>
      </c>
      <c r="B58" s="61" t="s">
        <v>645</v>
      </c>
      <c r="C58" s="61" t="s">
        <v>381</v>
      </c>
      <c r="D58" s="61">
        <v>2016.3</v>
      </c>
      <c r="E58" s="64" t="s">
        <v>977</v>
      </c>
      <c r="F58" s="65">
        <v>332</v>
      </c>
      <c r="G58" s="65">
        <v>622</v>
      </c>
      <c r="H58" s="66" t="s">
        <v>109</v>
      </c>
      <c r="I58" s="67" t="s">
        <v>235</v>
      </c>
      <c r="J58" s="69"/>
    </row>
    <row r="59" spans="1:10" ht="27.75" customHeight="1" x14ac:dyDescent="0.2">
      <c r="A59" s="24">
        <f t="shared" si="0"/>
        <v>54</v>
      </c>
      <c r="B59" s="61" t="s">
        <v>651</v>
      </c>
      <c r="C59" s="61" t="s">
        <v>381</v>
      </c>
      <c r="D59" s="61">
        <v>2016.4</v>
      </c>
      <c r="E59" s="64" t="s">
        <v>932</v>
      </c>
      <c r="F59" s="65">
        <v>350</v>
      </c>
      <c r="G59" s="65">
        <v>843</v>
      </c>
      <c r="H59" s="66" t="s">
        <v>109</v>
      </c>
      <c r="I59" s="67" t="s">
        <v>235</v>
      </c>
      <c r="J59" s="69"/>
    </row>
    <row r="60" spans="1:10" ht="27.75" customHeight="1" x14ac:dyDescent="0.2">
      <c r="A60" s="24">
        <f t="shared" si="0"/>
        <v>55</v>
      </c>
      <c r="B60" s="61" t="s">
        <v>656</v>
      </c>
      <c r="C60" s="61" t="s">
        <v>381</v>
      </c>
      <c r="D60" s="61">
        <v>2016.5</v>
      </c>
      <c r="E60" s="64" t="s">
        <v>1002</v>
      </c>
      <c r="F60" s="65">
        <v>396</v>
      </c>
      <c r="G60" s="65">
        <v>868</v>
      </c>
      <c r="H60" s="66" t="s">
        <v>109</v>
      </c>
      <c r="I60" s="67" t="s">
        <v>235</v>
      </c>
      <c r="J60" s="69"/>
    </row>
    <row r="61" spans="1:10" ht="27.75" customHeight="1" x14ac:dyDescent="0.2">
      <c r="A61" s="24">
        <f t="shared" si="0"/>
        <v>56</v>
      </c>
      <c r="B61" s="61" t="s">
        <v>664</v>
      </c>
      <c r="C61" s="61" t="s">
        <v>381</v>
      </c>
      <c r="D61" s="61">
        <v>2016.6</v>
      </c>
      <c r="E61" s="70" t="s">
        <v>1004</v>
      </c>
      <c r="F61" s="71">
        <v>847</v>
      </c>
      <c r="G61" s="65">
        <v>1763</v>
      </c>
      <c r="H61" s="66" t="s">
        <v>108</v>
      </c>
      <c r="I61" s="67" t="s">
        <v>235</v>
      </c>
      <c r="J61" s="52"/>
    </row>
    <row r="62" spans="1:10" ht="27.75" customHeight="1" x14ac:dyDescent="0.2">
      <c r="A62" s="24">
        <f t="shared" si="0"/>
        <v>57</v>
      </c>
      <c r="B62" s="61" t="s">
        <v>665</v>
      </c>
      <c r="C62" s="61" t="s">
        <v>381</v>
      </c>
      <c r="D62" s="61">
        <v>2016.6</v>
      </c>
      <c r="E62" s="64" t="s">
        <v>1005</v>
      </c>
      <c r="F62" s="65">
        <v>806</v>
      </c>
      <c r="G62" s="65">
        <v>1693</v>
      </c>
      <c r="H62" s="66" t="s">
        <v>109</v>
      </c>
      <c r="I62" s="67" t="s">
        <v>235</v>
      </c>
      <c r="J62" s="52"/>
    </row>
    <row r="63" spans="1:10" ht="27.75" customHeight="1" x14ac:dyDescent="0.2">
      <c r="A63" s="24">
        <f t="shared" si="0"/>
        <v>58</v>
      </c>
      <c r="B63" s="61" t="s">
        <v>671</v>
      </c>
      <c r="C63" s="61" t="s">
        <v>381</v>
      </c>
      <c r="D63" s="61">
        <v>2016.6</v>
      </c>
      <c r="E63" s="64" t="s">
        <v>921</v>
      </c>
      <c r="F63" s="65">
        <v>2966</v>
      </c>
      <c r="G63" s="65">
        <v>6158</v>
      </c>
      <c r="H63" s="66" t="s">
        <v>108</v>
      </c>
      <c r="I63" s="67" t="s">
        <v>235</v>
      </c>
      <c r="J63" s="52"/>
    </row>
    <row r="64" spans="1:10" s="8" customFormat="1" ht="28.5" customHeight="1" x14ac:dyDescent="0.2">
      <c r="A64" s="24">
        <f t="shared" si="0"/>
        <v>59</v>
      </c>
      <c r="B64" s="31" t="s">
        <v>667</v>
      </c>
      <c r="C64" s="31" t="s">
        <v>47</v>
      </c>
      <c r="D64" s="31">
        <v>2016.6</v>
      </c>
      <c r="E64" s="34" t="s">
        <v>976</v>
      </c>
      <c r="F64" s="35">
        <v>1335</v>
      </c>
      <c r="G64" s="35">
        <v>3054</v>
      </c>
      <c r="H64" s="36" t="s">
        <v>108</v>
      </c>
      <c r="I64" s="37" t="s">
        <v>235</v>
      </c>
      <c r="J64" s="68"/>
    </row>
    <row r="65" spans="1:10" ht="27.75" customHeight="1" x14ac:dyDescent="0.2">
      <c r="A65" s="24">
        <f t="shared" si="0"/>
        <v>60</v>
      </c>
      <c r="B65" s="61" t="s">
        <v>675</v>
      </c>
      <c r="C65" s="61" t="s">
        <v>381</v>
      </c>
      <c r="D65" s="61">
        <v>2016.7</v>
      </c>
      <c r="E65" s="64" t="s">
        <v>1009</v>
      </c>
      <c r="F65" s="65">
        <v>1618</v>
      </c>
      <c r="G65" s="65">
        <v>3203</v>
      </c>
      <c r="H65" s="66" t="s">
        <v>109</v>
      </c>
      <c r="I65" s="67" t="s">
        <v>235</v>
      </c>
      <c r="J65" s="51" t="s">
        <v>2445</v>
      </c>
    </row>
    <row r="66" spans="1:10" ht="27.75" customHeight="1" x14ac:dyDescent="0.2">
      <c r="A66" s="24">
        <f t="shared" si="0"/>
        <v>61</v>
      </c>
      <c r="B66" s="61" t="s">
        <v>678</v>
      </c>
      <c r="C66" s="61" t="s">
        <v>381</v>
      </c>
      <c r="D66" s="61">
        <v>2016.7</v>
      </c>
      <c r="E66" s="64" t="s">
        <v>1010</v>
      </c>
      <c r="F66" s="65">
        <v>1184</v>
      </c>
      <c r="G66" s="65">
        <v>2170</v>
      </c>
      <c r="H66" s="66" t="s">
        <v>108</v>
      </c>
      <c r="I66" s="67" t="s">
        <v>235</v>
      </c>
      <c r="J66" s="52"/>
    </row>
    <row r="67" spans="1:10" s="8" customFormat="1" ht="28.5" customHeight="1" x14ac:dyDescent="0.2">
      <c r="A67" s="24">
        <f t="shared" si="0"/>
        <v>62</v>
      </c>
      <c r="B67" s="31" t="s">
        <v>677</v>
      </c>
      <c r="C67" s="31" t="s">
        <v>47</v>
      </c>
      <c r="D67" s="31">
        <v>2016.7</v>
      </c>
      <c r="E67" s="34" t="s">
        <v>921</v>
      </c>
      <c r="F67" s="35">
        <v>1594</v>
      </c>
      <c r="G67" s="35">
        <v>3155</v>
      </c>
      <c r="H67" s="36" t="s">
        <v>109</v>
      </c>
      <c r="I67" s="37" t="s">
        <v>235</v>
      </c>
      <c r="J67" s="68"/>
    </row>
    <row r="68" spans="1:10" s="8" customFormat="1" ht="28.5" customHeight="1" x14ac:dyDescent="0.2">
      <c r="A68" s="24">
        <f t="shared" si="0"/>
        <v>63</v>
      </c>
      <c r="B68" s="31" t="s">
        <v>736</v>
      </c>
      <c r="C68" s="31" t="s">
        <v>47</v>
      </c>
      <c r="D68" s="33">
        <v>2016.1</v>
      </c>
      <c r="E68" s="34" t="s">
        <v>983</v>
      </c>
      <c r="F68" s="35">
        <v>784</v>
      </c>
      <c r="G68" s="35">
        <v>1809</v>
      </c>
      <c r="H68" s="36" t="s">
        <v>108</v>
      </c>
      <c r="I68" s="37" t="s">
        <v>235</v>
      </c>
      <c r="J68" s="51" t="s">
        <v>2445</v>
      </c>
    </row>
    <row r="69" spans="1:10" s="8" customFormat="1" ht="28.5" customHeight="1" x14ac:dyDescent="0.2">
      <c r="A69" s="24">
        <f t="shared" si="0"/>
        <v>64</v>
      </c>
      <c r="B69" s="31" t="s">
        <v>760</v>
      </c>
      <c r="C69" s="72" t="s">
        <v>47</v>
      </c>
      <c r="D69" s="31">
        <v>2016.11</v>
      </c>
      <c r="E69" s="34" t="s">
        <v>995</v>
      </c>
      <c r="F69" s="73">
        <v>291</v>
      </c>
      <c r="G69" s="74">
        <v>515</v>
      </c>
      <c r="H69" s="36" t="s">
        <v>180</v>
      </c>
      <c r="I69" s="75" t="s">
        <v>235</v>
      </c>
      <c r="J69" s="52"/>
    </row>
    <row r="70" spans="1:10" s="8" customFormat="1" ht="28.5" customHeight="1" x14ac:dyDescent="0.2">
      <c r="A70" s="24">
        <f t="shared" si="0"/>
        <v>65</v>
      </c>
      <c r="B70" s="31" t="s">
        <v>782</v>
      </c>
      <c r="C70" s="31" t="s">
        <v>47</v>
      </c>
      <c r="D70" s="31">
        <v>2016.12</v>
      </c>
      <c r="E70" s="34" t="s">
        <v>941</v>
      </c>
      <c r="F70" s="35">
        <v>224</v>
      </c>
      <c r="G70" s="35">
        <v>403</v>
      </c>
      <c r="H70" s="76" t="s">
        <v>109</v>
      </c>
      <c r="I70" s="75" t="s">
        <v>235</v>
      </c>
      <c r="J70" s="52"/>
    </row>
    <row r="71" spans="1:10" ht="27.75" customHeight="1" x14ac:dyDescent="0.2">
      <c r="A71" s="24">
        <f t="shared" ref="A71:A134" si="1">ROW()-5</f>
        <v>66</v>
      </c>
      <c r="B71" s="61" t="s">
        <v>687</v>
      </c>
      <c r="C71" s="61" t="s">
        <v>381</v>
      </c>
      <c r="D71" s="61">
        <v>2016.7</v>
      </c>
      <c r="E71" s="64" t="s">
        <v>1015</v>
      </c>
      <c r="F71" s="65">
        <v>3017</v>
      </c>
      <c r="G71" s="65">
        <v>6922</v>
      </c>
      <c r="H71" s="66" t="s">
        <v>109</v>
      </c>
      <c r="I71" s="67" t="s">
        <v>235</v>
      </c>
      <c r="J71" s="51"/>
    </row>
    <row r="72" spans="1:10" ht="27.75" customHeight="1" x14ac:dyDescent="0.2">
      <c r="A72" s="24">
        <f t="shared" si="1"/>
        <v>67</v>
      </c>
      <c r="B72" s="61" t="s">
        <v>688</v>
      </c>
      <c r="C72" s="61" t="s">
        <v>381</v>
      </c>
      <c r="D72" s="61">
        <v>2016.7</v>
      </c>
      <c r="E72" s="64" t="s">
        <v>1015</v>
      </c>
      <c r="F72" s="65">
        <v>3249</v>
      </c>
      <c r="G72" s="65">
        <v>7643</v>
      </c>
      <c r="H72" s="66" t="s">
        <v>109</v>
      </c>
      <c r="I72" s="67" t="s">
        <v>235</v>
      </c>
      <c r="J72" s="51" t="s">
        <v>2445</v>
      </c>
    </row>
    <row r="73" spans="1:10" ht="27.75" customHeight="1" x14ac:dyDescent="0.2">
      <c r="A73" s="24">
        <f t="shared" si="1"/>
        <v>68</v>
      </c>
      <c r="B73" s="61" t="s">
        <v>701</v>
      </c>
      <c r="C73" s="61" t="s">
        <v>381</v>
      </c>
      <c r="D73" s="61">
        <v>2016.8</v>
      </c>
      <c r="E73" s="64" t="s">
        <v>1015</v>
      </c>
      <c r="F73" s="65">
        <v>2950</v>
      </c>
      <c r="G73" s="65">
        <v>6019</v>
      </c>
      <c r="H73" s="66" t="s">
        <v>109</v>
      </c>
      <c r="I73" s="67" t="s">
        <v>235</v>
      </c>
      <c r="J73" s="51" t="s">
        <v>2445</v>
      </c>
    </row>
    <row r="74" spans="1:10" ht="27.75" customHeight="1" x14ac:dyDescent="0.2">
      <c r="A74" s="24">
        <f t="shared" si="1"/>
        <v>69</v>
      </c>
      <c r="B74" s="61" t="s">
        <v>702</v>
      </c>
      <c r="C74" s="61" t="s">
        <v>381</v>
      </c>
      <c r="D74" s="61">
        <v>2016.8</v>
      </c>
      <c r="E74" s="64" t="s">
        <v>1015</v>
      </c>
      <c r="F74" s="65">
        <v>3980</v>
      </c>
      <c r="G74" s="65">
        <v>10010</v>
      </c>
      <c r="H74" s="66" t="s">
        <v>109</v>
      </c>
      <c r="I74" s="67" t="s">
        <v>235</v>
      </c>
      <c r="J74" s="51" t="s">
        <v>2445</v>
      </c>
    </row>
    <row r="75" spans="1:10" ht="27.75" customHeight="1" x14ac:dyDescent="0.2">
      <c r="A75" s="24">
        <f t="shared" si="1"/>
        <v>70</v>
      </c>
      <c r="B75" s="61" t="s">
        <v>691</v>
      </c>
      <c r="C75" s="61" t="s">
        <v>381</v>
      </c>
      <c r="D75" s="61">
        <v>2016.8</v>
      </c>
      <c r="E75" s="64" t="s">
        <v>1015</v>
      </c>
      <c r="F75" s="65">
        <v>2777</v>
      </c>
      <c r="G75" s="65">
        <v>6048</v>
      </c>
      <c r="H75" s="66" t="s">
        <v>109</v>
      </c>
      <c r="I75" s="67" t="s">
        <v>235</v>
      </c>
      <c r="J75" s="51"/>
    </row>
    <row r="76" spans="1:10" ht="27.75" customHeight="1" x14ac:dyDescent="0.2">
      <c r="A76" s="24">
        <f t="shared" si="1"/>
        <v>71</v>
      </c>
      <c r="B76" s="61" t="s">
        <v>692</v>
      </c>
      <c r="C76" s="61" t="s">
        <v>381</v>
      </c>
      <c r="D76" s="61">
        <v>2016.8</v>
      </c>
      <c r="E76" s="64" t="s">
        <v>1015</v>
      </c>
      <c r="F76" s="65">
        <v>5437</v>
      </c>
      <c r="G76" s="65">
        <v>10770</v>
      </c>
      <c r="H76" s="66" t="s">
        <v>109</v>
      </c>
      <c r="I76" s="67" t="s">
        <v>235</v>
      </c>
      <c r="J76" s="51"/>
    </row>
    <row r="77" spans="1:10" ht="27.75" customHeight="1" x14ac:dyDescent="0.2">
      <c r="A77" s="24">
        <f t="shared" si="1"/>
        <v>72</v>
      </c>
      <c r="B77" s="61" t="s">
        <v>699</v>
      </c>
      <c r="C77" s="61" t="s">
        <v>381</v>
      </c>
      <c r="D77" s="61">
        <v>2016.8</v>
      </c>
      <c r="E77" s="64" t="s">
        <v>1019</v>
      </c>
      <c r="F77" s="65">
        <v>1009</v>
      </c>
      <c r="G77" s="65">
        <v>2016</v>
      </c>
      <c r="H77" s="66" t="s">
        <v>108</v>
      </c>
      <c r="I77" s="67" t="s">
        <v>235</v>
      </c>
      <c r="J77" s="52" t="s">
        <v>2444</v>
      </c>
    </row>
    <row r="78" spans="1:10" ht="27.75" customHeight="1" x14ac:dyDescent="0.2">
      <c r="A78" s="24">
        <f t="shared" si="1"/>
        <v>73</v>
      </c>
      <c r="B78" s="61" t="s">
        <v>700</v>
      </c>
      <c r="C78" s="61" t="s">
        <v>381</v>
      </c>
      <c r="D78" s="61">
        <v>2016.8</v>
      </c>
      <c r="E78" s="64" t="s">
        <v>889</v>
      </c>
      <c r="F78" s="65">
        <v>1833</v>
      </c>
      <c r="G78" s="65">
        <v>4327</v>
      </c>
      <c r="H78" s="66" t="s">
        <v>109</v>
      </c>
      <c r="I78" s="67" t="s">
        <v>235</v>
      </c>
      <c r="J78" s="52"/>
    </row>
    <row r="79" spans="1:10" s="8" customFormat="1" ht="28.5" customHeight="1" x14ac:dyDescent="0.2">
      <c r="A79" s="24">
        <f t="shared" si="1"/>
        <v>74</v>
      </c>
      <c r="B79" s="31" t="s">
        <v>716</v>
      </c>
      <c r="C79" s="31" t="s">
        <v>47</v>
      </c>
      <c r="D79" s="31">
        <v>2016.9</v>
      </c>
      <c r="E79" s="34" t="s">
        <v>970</v>
      </c>
      <c r="F79" s="35">
        <v>7422</v>
      </c>
      <c r="G79" s="35">
        <v>11353</v>
      </c>
      <c r="H79" s="36" t="s">
        <v>108</v>
      </c>
      <c r="I79" s="37" t="s">
        <v>235</v>
      </c>
      <c r="J79" s="68"/>
    </row>
    <row r="80" spans="1:10" s="8" customFormat="1" ht="28.5" customHeight="1" x14ac:dyDescent="0.2">
      <c r="A80" s="24">
        <f t="shared" si="1"/>
        <v>75</v>
      </c>
      <c r="B80" s="31" t="s">
        <v>726</v>
      </c>
      <c r="C80" s="31" t="s">
        <v>47</v>
      </c>
      <c r="D80" s="31">
        <v>2016.9</v>
      </c>
      <c r="E80" s="34" t="s">
        <v>977</v>
      </c>
      <c r="F80" s="35">
        <v>1662</v>
      </c>
      <c r="G80" s="35">
        <v>3194</v>
      </c>
      <c r="H80" s="36" t="s">
        <v>180</v>
      </c>
      <c r="I80" s="37" t="s">
        <v>235</v>
      </c>
      <c r="J80" s="68"/>
    </row>
    <row r="81" spans="1:10" s="8" customFormat="1" ht="28.5" customHeight="1" x14ac:dyDescent="0.2">
      <c r="A81" s="24">
        <f t="shared" si="1"/>
        <v>76</v>
      </c>
      <c r="B81" s="31" t="s">
        <v>727</v>
      </c>
      <c r="C81" s="31" t="s">
        <v>47</v>
      </c>
      <c r="D81" s="31">
        <v>2016.9</v>
      </c>
      <c r="E81" s="34" t="s">
        <v>977</v>
      </c>
      <c r="F81" s="35">
        <v>1805</v>
      </c>
      <c r="G81" s="35">
        <v>3271</v>
      </c>
      <c r="H81" s="36" t="s">
        <v>180</v>
      </c>
      <c r="I81" s="37" t="s">
        <v>235</v>
      </c>
      <c r="J81" s="68"/>
    </row>
    <row r="82" spans="1:10" s="8" customFormat="1" ht="28.5" customHeight="1" x14ac:dyDescent="0.2">
      <c r="A82" s="24">
        <f t="shared" si="1"/>
        <v>77</v>
      </c>
      <c r="B82" s="31" t="s">
        <v>728</v>
      </c>
      <c r="C82" s="31" t="s">
        <v>47</v>
      </c>
      <c r="D82" s="31">
        <v>2016.9</v>
      </c>
      <c r="E82" s="34" t="s">
        <v>977</v>
      </c>
      <c r="F82" s="35">
        <v>299</v>
      </c>
      <c r="G82" s="35">
        <v>480</v>
      </c>
      <c r="H82" s="36" t="s">
        <v>108</v>
      </c>
      <c r="I82" s="37" t="s">
        <v>235</v>
      </c>
      <c r="J82" s="51" t="s">
        <v>2445</v>
      </c>
    </row>
    <row r="83" spans="1:10" s="8" customFormat="1" ht="28.5" customHeight="1" x14ac:dyDescent="0.2">
      <c r="A83" s="24">
        <f t="shared" si="1"/>
        <v>78</v>
      </c>
      <c r="B83" s="31" t="s">
        <v>729</v>
      </c>
      <c r="C83" s="31" t="s">
        <v>47</v>
      </c>
      <c r="D83" s="31">
        <v>2016.9</v>
      </c>
      <c r="E83" s="34" t="s">
        <v>977</v>
      </c>
      <c r="F83" s="35">
        <v>890</v>
      </c>
      <c r="G83" s="35">
        <v>1662</v>
      </c>
      <c r="H83" s="36" t="s">
        <v>180</v>
      </c>
      <c r="I83" s="37" t="s">
        <v>235</v>
      </c>
      <c r="J83" s="52"/>
    </row>
    <row r="84" spans="1:10" s="8" customFormat="1" ht="28.5" customHeight="1" x14ac:dyDescent="0.2">
      <c r="A84" s="24">
        <f t="shared" si="1"/>
        <v>79</v>
      </c>
      <c r="B84" s="31" t="s">
        <v>730</v>
      </c>
      <c r="C84" s="31" t="s">
        <v>47</v>
      </c>
      <c r="D84" s="31">
        <v>2016.9</v>
      </c>
      <c r="E84" s="34" t="s">
        <v>977</v>
      </c>
      <c r="F84" s="35">
        <v>191</v>
      </c>
      <c r="G84" s="35">
        <v>343</v>
      </c>
      <c r="H84" s="36" t="s">
        <v>180</v>
      </c>
      <c r="I84" s="37" t="s">
        <v>235</v>
      </c>
      <c r="J84" s="52"/>
    </row>
    <row r="85" spans="1:10" ht="27.75" customHeight="1" x14ac:dyDescent="0.2">
      <c r="A85" s="24">
        <f t="shared" si="1"/>
        <v>80</v>
      </c>
      <c r="B85" s="61" t="s">
        <v>713</v>
      </c>
      <c r="C85" s="61" t="s">
        <v>381</v>
      </c>
      <c r="D85" s="61">
        <v>2016.9</v>
      </c>
      <c r="E85" s="64" t="s">
        <v>971</v>
      </c>
      <c r="F85" s="65">
        <v>788</v>
      </c>
      <c r="G85" s="65">
        <v>1530</v>
      </c>
      <c r="H85" s="66" t="s">
        <v>180</v>
      </c>
      <c r="I85" s="67" t="s">
        <v>235</v>
      </c>
      <c r="J85" s="52"/>
    </row>
    <row r="86" spans="1:10" ht="27.75" customHeight="1" x14ac:dyDescent="0.2">
      <c r="A86" s="24">
        <f t="shared" si="1"/>
        <v>81</v>
      </c>
      <c r="B86" s="61" t="s">
        <v>731</v>
      </c>
      <c r="C86" s="61" t="s">
        <v>381</v>
      </c>
      <c r="D86" s="61">
        <v>2016.9</v>
      </c>
      <c r="E86" s="64" t="s">
        <v>978</v>
      </c>
      <c r="F86" s="65">
        <v>2128</v>
      </c>
      <c r="G86" s="65">
        <v>3881</v>
      </c>
      <c r="H86" s="66" t="s">
        <v>180</v>
      </c>
      <c r="I86" s="67" t="s">
        <v>235</v>
      </c>
      <c r="J86" s="52"/>
    </row>
    <row r="87" spans="1:10" ht="27.75" customHeight="1" x14ac:dyDescent="0.2">
      <c r="A87" s="24">
        <f t="shared" si="1"/>
        <v>82</v>
      </c>
      <c r="B87" s="61" t="s">
        <v>719</v>
      </c>
      <c r="C87" s="61" t="s">
        <v>381</v>
      </c>
      <c r="D87" s="61">
        <v>2016.9</v>
      </c>
      <c r="E87" s="64" t="s">
        <v>979</v>
      </c>
      <c r="F87" s="65">
        <v>866</v>
      </c>
      <c r="G87" s="65">
        <v>1450</v>
      </c>
      <c r="H87" s="66" t="s">
        <v>180</v>
      </c>
      <c r="I87" s="67" t="s">
        <v>235</v>
      </c>
      <c r="J87" s="52"/>
    </row>
    <row r="88" spans="1:10" ht="27.75" customHeight="1" x14ac:dyDescent="0.2">
      <c r="A88" s="24">
        <f t="shared" si="1"/>
        <v>83</v>
      </c>
      <c r="B88" s="61" t="s">
        <v>753</v>
      </c>
      <c r="C88" s="77" t="s">
        <v>381</v>
      </c>
      <c r="D88" s="61">
        <v>2016.11</v>
      </c>
      <c r="E88" s="64" t="s">
        <v>978</v>
      </c>
      <c r="F88" s="78">
        <v>1187</v>
      </c>
      <c r="G88" s="79">
        <v>2430</v>
      </c>
      <c r="H88" s="80" t="s">
        <v>189</v>
      </c>
      <c r="I88" s="81" t="s">
        <v>235</v>
      </c>
      <c r="J88" s="52"/>
    </row>
    <row r="89" spans="1:10" ht="27.75" customHeight="1" x14ac:dyDescent="0.2">
      <c r="A89" s="24">
        <f t="shared" si="1"/>
        <v>84</v>
      </c>
      <c r="B89" s="61" t="s">
        <v>756</v>
      </c>
      <c r="C89" s="77" t="s">
        <v>381</v>
      </c>
      <c r="D89" s="61">
        <v>2016.11</v>
      </c>
      <c r="E89" s="64" t="s">
        <v>993</v>
      </c>
      <c r="F89" s="78">
        <v>12449</v>
      </c>
      <c r="G89" s="79">
        <v>29031</v>
      </c>
      <c r="H89" s="80" t="s">
        <v>189</v>
      </c>
      <c r="I89" s="81" t="s">
        <v>235</v>
      </c>
      <c r="J89" s="52"/>
    </row>
    <row r="90" spans="1:10" ht="27.75" customHeight="1" x14ac:dyDescent="0.2">
      <c r="A90" s="24">
        <f t="shared" si="1"/>
        <v>85</v>
      </c>
      <c r="B90" s="61" t="s">
        <v>759</v>
      </c>
      <c r="C90" s="77" t="s">
        <v>381</v>
      </c>
      <c r="D90" s="61">
        <v>2016.11</v>
      </c>
      <c r="E90" s="64" t="s">
        <v>994</v>
      </c>
      <c r="F90" s="78">
        <v>16519</v>
      </c>
      <c r="G90" s="79">
        <v>34374</v>
      </c>
      <c r="H90" s="80" t="s">
        <v>189</v>
      </c>
      <c r="I90" s="81" t="s">
        <v>235</v>
      </c>
      <c r="J90" s="52"/>
    </row>
    <row r="91" spans="1:10" ht="27.75" customHeight="1" x14ac:dyDescent="0.2">
      <c r="A91" s="24">
        <f t="shared" si="1"/>
        <v>86</v>
      </c>
      <c r="B91" s="61" t="s">
        <v>760</v>
      </c>
      <c r="C91" s="77" t="s">
        <v>381</v>
      </c>
      <c r="D91" s="61">
        <v>2016.11</v>
      </c>
      <c r="E91" s="64" t="s">
        <v>995</v>
      </c>
      <c r="F91" s="82">
        <v>4049</v>
      </c>
      <c r="G91" s="83">
        <v>6429</v>
      </c>
      <c r="H91" s="66" t="s">
        <v>180</v>
      </c>
      <c r="I91" s="81" t="s">
        <v>235</v>
      </c>
      <c r="J91" s="52"/>
    </row>
    <row r="92" spans="1:10" ht="27.75" customHeight="1" x14ac:dyDescent="0.2">
      <c r="A92" s="24">
        <f t="shared" si="1"/>
        <v>87</v>
      </c>
      <c r="B92" s="61" t="s">
        <v>779</v>
      </c>
      <c r="C92" s="61" t="s">
        <v>1570</v>
      </c>
      <c r="D92" s="61">
        <v>2016.12</v>
      </c>
      <c r="E92" s="64" t="s">
        <v>937</v>
      </c>
      <c r="F92" s="65">
        <v>2043</v>
      </c>
      <c r="G92" s="65">
        <v>3348</v>
      </c>
      <c r="H92" s="66" t="s">
        <v>189</v>
      </c>
      <c r="I92" s="81" t="s">
        <v>235</v>
      </c>
      <c r="J92" s="84"/>
    </row>
    <row r="93" spans="1:10" ht="27.75" customHeight="1" x14ac:dyDescent="0.2">
      <c r="A93" s="24">
        <f t="shared" si="1"/>
        <v>88</v>
      </c>
      <c r="B93" s="85" t="s">
        <v>778</v>
      </c>
      <c r="C93" s="85" t="s">
        <v>381</v>
      </c>
      <c r="D93" s="85">
        <v>2016.12</v>
      </c>
      <c r="E93" s="64" t="s">
        <v>938</v>
      </c>
      <c r="F93" s="65">
        <v>2234</v>
      </c>
      <c r="G93" s="86">
        <v>4484</v>
      </c>
      <c r="H93" s="87" t="s">
        <v>180</v>
      </c>
      <c r="I93" s="88" t="s">
        <v>235</v>
      </c>
      <c r="J93" s="52"/>
    </row>
    <row r="94" spans="1:10" ht="27.75" customHeight="1" x14ac:dyDescent="0.2">
      <c r="A94" s="24">
        <f t="shared" si="1"/>
        <v>89</v>
      </c>
      <c r="B94" s="61" t="s">
        <v>783</v>
      </c>
      <c r="C94" s="61" t="s">
        <v>381</v>
      </c>
      <c r="D94" s="61">
        <v>2016.12</v>
      </c>
      <c r="E94" s="70" t="s">
        <v>941</v>
      </c>
      <c r="F94" s="71">
        <v>828</v>
      </c>
      <c r="G94" s="65">
        <v>1414</v>
      </c>
      <c r="H94" s="80" t="s">
        <v>253</v>
      </c>
      <c r="I94" s="81" t="s">
        <v>235</v>
      </c>
      <c r="J94" s="84"/>
    </row>
    <row r="95" spans="1:10" ht="27.75" customHeight="1" x14ac:dyDescent="0.2">
      <c r="A95" s="24">
        <f t="shared" si="1"/>
        <v>90</v>
      </c>
      <c r="B95" s="61" t="s">
        <v>1360</v>
      </c>
      <c r="C95" s="61" t="s">
        <v>381</v>
      </c>
      <c r="D95" s="61">
        <v>2017.1</v>
      </c>
      <c r="E95" s="64" t="s">
        <v>944</v>
      </c>
      <c r="F95" s="78">
        <v>1060</v>
      </c>
      <c r="G95" s="65">
        <v>1749</v>
      </c>
      <c r="H95" s="66" t="s">
        <v>180</v>
      </c>
      <c r="I95" s="81" t="s">
        <v>235</v>
      </c>
      <c r="J95" s="84"/>
    </row>
    <row r="96" spans="1:10" s="8" customFormat="1" ht="28.5" customHeight="1" x14ac:dyDescent="0.2">
      <c r="A96" s="24">
        <f t="shared" si="1"/>
        <v>91</v>
      </c>
      <c r="B96" s="31" t="s">
        <v>807</v>
      </c>
      <c r="C96" s="31" t="s">
        <v>47</v>
      </c>
      <c r="D96" s="31">
        <v>2017.3</v>
      </c>
      <c r="E96" s="34" t="s">
        <v>956</v>
      </c>
      <c r="F96" s="35">
        <v>1295</v>
      </c>
      <c r="G96" s="35">
        <v>3469</v>
      </c>
      <c r="H96" s="76" t="s">
        <v>189</v>
      </c>
      <c r="I96" s="75" t="s">
        <v>235</v>
      </c>
      <c r="J96" s="52"/>
    </row>
    <row r="97" spans="1:10" s="8" customFormat="1" ht="28.5" customHeight="1" x14ac:dyDescent="0.2">
      <c r="A97" s="24">
        <f t="shared" si="1"/>
        <v>92</v>
      </c>
      <c r="B97" s="31" t="s">
        <v>810</v>
      </c>
      <c r="C97" s="31" t="s">
        <v>47</v>
      </c>
      <c r="D97" s="31">
        <v>2017.3</v>
      </c>
      <c r="E97" s="34" t="s">
        <v>958</v>
      </c>
      <c r="F97" s="89">
        <v>1206</v>
      </c>
      <c r="G97" s="35">
        <v>2302</v>
      </c>
      <c r="H97" s="76" t="s">
        <v>189</v>
      </c>
      <c r="I97" s="75" t="s">
        <v>235</v>
      </c>
      <c r="J97" s="52"/>
    </row>
    <row r="98" spans="1:10" ht="27.75" customHeight="1" x14ac:dyDescent="0.2">
      <c r="A98" s="24">
        <f t="shared" si="1"/>
        <v>93</v>
      </c>
      <c r="B98" s="90" t="s">
        <v>1367</v>
      </c>
      <c r="C98" s="61" t="s">
        <v>381</v>
      </c>
      <c r="D98" s="61">
        <v>2017.4</v>
      </c>
      <c r="E98" s="64" t="s">
        <v>962</v>
      </c>
      <c r="F98" s="65">
        <v>993</v>
      </c>
      <c r="G98" s="65">
        <v>1878</v>
      </c>
      <c r="H98" s="66" t="s">
        <v>189</v>
      </c>
      <c r="I98" s="81" t="s">
        <v>235</v>
      </c>
      <c r="J98" s="52"/>
    </row>
    <row r="99" spans="1:10" s="8" customFormat="1" ht="28.5" customHeight="1" x14ac:dyDescent="0.2">
      <c r="A99" s="24">
        <f t="shared" si="1"/>
        <v>94</v>
      </c>
      <c r="B99" s="91" t="s">
        <v>1369</v>
      </c>
      <c r="C99" s="31" t="s">
        <v>47</v>
      </c>
      <c r="D99" s="31">
        <v>2017.4</v>
      </c>
      <c r="E99" s="34" t="s">
        <v>965</v>
      </c>
      <c r="F99" s="35">
        <v>797</v>
      </c>
      <c r="G99" s="35">
        <v>1392</v>
      </c>
      <c r="H99" s="36" t="s">
        <v>189</v>
      </c>
      <c r="I99" s="75" t="s">
        <v>235</v>
      </c>
      <c r="J99" s="52" t="s">
        <v>2444</v>
      </c>
    </row>
    <row r="100" spans="1:10" s="8" customFormat="1" ht="28.5" customHeight="1" x14ac:dyDescent="0.2">
      <c r="A100" s="24">
        <f t="shared" si="1"/>
        <v>95</v>
      </c>
      <c r="B100" s="91" t="s">
        <v>842</v>
      </c>
      <c r="C100" s="31" t="s">
        <v>47</v>
      </c>
      <c r="D100" s="31">
        <v>2017.6</v>
      </c>
      <c r="E100" s="34" t="s">
        <v>910</v>
      </c>
      <c r="F100" s="35">
        <v>403</v>
      </c>
      <c r="G100" s="35">
        <v>829</v>
      </c>
      <c r="H100" s="36" t="s">
        <v>180</v>
      </c>
      <c r="I100" s="37" t="s">
        <v>235</v>
      </c>
      <c r="J100" s="52" t="s">
        <v>2446</v>
      </c>
    </row>
    <row r="101" spans="1:10" s="8" customFormat="1" ht="28.5" customHeight="1" x14ac:dyDescent="0.2">
      <c r="A101" s="24">
        <f t="shared" si="1"/>
        <v>96</v>
      </c>
      <c r="B101" s="91" t="s">
        <v>1385</v>
      </c>
      <c r="C101" s="31" t="s">
        <v>47</v>
      </c>
      <c r="D101" s="31">
        <v>2017.6</v>
      </c>
      <c r="E101" s="34" t="s">
        <v>895</v>
      </c>
      <c r="F101" s="35">
        <v>722</v>
      </c>
      <c r="G101" s="35">
        <v>1700</v>
      </c>
      <c r="H101" s="36" t="s">
        <v>106</v>
      </c>
      <c r="I101" s="37" t="s">
        <v>235</v>
      </c>
      <c r="J101" s="52"/>
    </row>
    <row r="102" spans="1:10" s="8" customFormat="1" ht="28.5" customHeight="1" x14ac:dyDescent="0.2">
      <c r="A102" s="24">
        <f t="shared" si="1"/>
        <v>97</v>
      </c>
      <c r="B102" s="91" t="s">
        <v>846</v>
      </c>
      <c r="C102" s="31" t="s">
        <v>47</v>
      </c>
      <c r="D102" s="31">
        <v>2017.6</v>
      </c>
      <c r="E102" s="34" t="s">
        <v>907</v>
      </c>
      <c r="F102" s="35">
        <v>1991</v>
      </c>
      <c r="G102" s="35">
        <v>5826</v>
      </c>
      <c r="H102" s="36" t="s">
        <v>189</v>
      </c>
      <c r="I102" s="75" t="s">
        <v>235</v>
      </c>
      <c r="J102" s="68"/>
    </row>
    <row r="103" spans="1:10" s="8" customFormat="1" ht="28.5" customHeight="1" x14ac:dyDescent="0.2">
      <c r="A103" s="24">
        <f t="shared" si="1"/>
        <v>98</v>
      </c>
      <c r="B103" s="31" t="s">
        <v>1373</v>
      </c>
      <c r="C103" s="31" t="s">
        <v>47</v>
      </c>
      <c r="D103" s="31">
        <v>2017.6</v>
      </c>
      <c r="E103" s="34" t="s">
        <v>851</v>
      </c>
      <c r="F103" s="35">
        <v>280</v>
      </c>
      <c r="G103" s="35">
        <v>663</v>
      </c>
      <c r="H103" s="36" t="s">
        <v>826</v>
      </c>
      <c r="I103" s="37" t="s">
        <v>235</v>
      </c>
      <c r="J103" s="68"/>
    </row>
    <row r="104" spans="1:10" s="8" customFormat="1" ht="28.5" customHeight="1" x14ac:dyDescent="0.2">
      <c r="A104" s="24">
        <f t="shared" si="1"/>
        <v>99</v>
      </c>
      <c r="B104" s="91" t="s">
        <v>852</v>
      </c>
      <c r="C104" s="31" t="s">
        <v>47</v>
      </c>
      <c r="D104" s="31">
        <v>2017.7</v>
      </c>
      <c r="E104" s="34" t="s">
        <v>892</v>
      </c>
      <c r="F104" s="35">
        <v>316</v>
      </c>
      <c r="G104" s="35">
        <v>655</v>
      </c>
      <c r="H104" s="36" t="s">
        <v>109</v>
      </c>
      <c r="I104" s="37" t="s">
        <v>235</v>
      </c>
      <c r="J104" s="68"/>
    </row>
    <row r="105" spans="1:10" ht="27.75" customHeight="1" x14ac:dyDescent="0.2">
      <c r="A105" s="24">
        <f t="shared" si="1"/>
        <v>100</v>
      </c>
      <c r="B105" s="90" t="s">
        <v>1374</v>
      </c>
      <c r="C105" s="61" t="s">
        <v>381</v>
      </c>
      <c r="D105" s="61">
        <v>2017.7</v>
      </c>
      <c r="E105" s="64" t="s">
        <v>903</v>
      </c>
      <c r="F105" s="65">
        <v>1564</v>
      </c>
      <c r="G105" s="65">
        <v>3448</v>
      </c>
      <c r="H105" s="66" t="s">
        <v>826</v>
      </c>
      <c r="I105" s="67" t="s">
        <v>235</v>
      </c>
      <c r="J105" s="69"/>
    </row>
    <row r="106" spans="1:10" ht="27.75" customHeight="1" x14ac:dyDescent="0.2">
      <c r="A106" s="24">
        <f t="shared" si="1"/>
        <v>101</v>
      </c>
      <c r="B106" s="90" t="s">
        <v>857</v>
      </c>
      <c r="C106" s="61" t="s">
        <v>381</v>
      </c>
      <c r="D106" s="61">
        <v>2017.7</v>
      </c>
      <c r="E106" s="64" t="s">
        <v>902</v>
      </c>
      <c r="F106" s="65">
        <v>356</v>
      </c>
      <c r="G106" s="65">
        <v>768</v>
      </c>
      <c r="H106" s="66" t="s">
        <v>826</v>
      </c>
      <c r="I106" s="67" t="s">
        <v>235</v>
      </c>
      <c r="J106" s="69"/>
    </row>
    <row r="107" spans="1:10" ht="27.75" customHeight="1" x14ac:dyDescent="0.2">
      <c r="A107" s="24">
        <f t="shared" si="1"/>
        <v>102</v>
      </c>
      <c r="B107" s="90" t="s">
        <v>2225</v>
      </c>
      <c r="C107" s="61" t="s">
        <v>381</v>
      </c>
      <c r="D107" s="61">
        <v>2017.7</v>
      </c>
      <c r="E107" s="64" t="s">
        <v>901</v>
      </c>
      <c r="F107" s="65">
        <v>1410</v>
      </c>
      <c r="G107" s="65">
        <v>2764</v>
      </c>
      <c r="H107" s="66" t="s">
        <v>189</v>
      </c>
      <c r="I107" s="67" t="s">
        <v>235</v>
      </c>
      <c r="J107" s="69"/>
    </row>
    <row r="108" spans="1:10" ht="27.75" customHeight="1" x14ac:dyDescent="0.2">
      <c r="A108" s="24">
        <f t="shared" si="1"/>
        <v>103</v>
      </c>
      <c r="B108" s="90" t="s">
        <v>853</v>
      </c>
      <c r="C108" s="61" t="s">
        <v>2226</v>
      </c>
      <c r="D108" s="61">
        <v>2017.7</v>
      </c>
      <c r="E108" s="64" t="s">
        <v>899</v>
      </c>
      <c r="F108" s="65">
        <v>800</v>
      </c>
      <c r="G108" s="65">
        <v>1556</v>
      </c>
      <c r="H108" s="66" t="s">
        <v>109</v>
      </c>
      <c r="I108" s="67" t="s">
        <v>235</v>
      </c>
      <c r="J108" s="69"/>
    </row>
    <row r="109" spans="1:10" ht="27.75" customHeight="1" x14ac:dyDescent="0.2">
      <c r="A109" s="24">
        <f t="shared" si="1"/>
        <v>104</v>
      </c>
      <c r="B109" s="90" t="s">
        <v>867</v>
      </c>
      <c r="C109" s="61" t="s">
        <v>381</v>
      </c>
      <c r="D109" s="61">
        <v>2017.8</v>
      </c>
      <c r="E109" s="64" t="s">
        <v>880</v>
      </c>
      <c r="F109" s="65">
        <v>1359</v>
      </c>
      <c r="G109" s="65">
        <v>3120</v>
      </c>
      <c r="H109" s="66" t="s">
        <v>6</v>
      </c>
      <c r="I109" s="67" t="s">
        <v>235</v>
      </c>
      <c r="J109" s="69"/>
    </row>
    <row r="110" spans="1:10" ht="27" customHeight="1" x14ac:dyDescent="0.2">
      <c r="A110" s="24">
        <f t="shared" si="1"/>
        <v>105</v>
      </c>
      <c r="B110" s="90" t="s">
        <v>870</v>
      </c>
      <c r="C110" s="61" t="s">
        <v>381</v>
      </c>
      <c r="D110" s="61">
        <v>2017.8</v>
      </c>
      <c r="E110" s="64" t="s">
        <v>876</v>
      </c>
      <c r="F110" s="65">
        <v>1801</v>
      </c>
      <c r="G110" s="65">
        <v>3722</v>
      </c>
      <c r="H110" s="66" t="s">
        <v>6</v>
      </c>
      <c r="I110" s="67" t="s">
        <v>235</v>
      </c>
      <c r="J110" s="69"/>
    </row>
    <row r="111" spans="1:10" s="8" customFormat="1" ht="28.5" customHeight="1" x14ac:dyDescent="0.2">
      <c r="A111" s="24">
        <f t="shared" si="1"/>
        <v>106</v>
      </c>
      <c r="B111" s="91" t="s">
        <v>1296</v>
      </c>
      <c r="C111" s="31" t="s">
        <v>47</v>
      </c>
      <c r="D111" s="31">
        <v>2017.9</v>
      </c>
      <c r="E111" s="34" t="s">
        <v>654</v>
      </c>
      <c r="F111" s="35">
        <v>1386</v>
      </c>
      <c r="G111" s="35">
        <v>2433</v>
      </c>
      <c r="H111" s="36" t="s">
        <v>124</v>
      </c>
      <c r="I111" s="37" t="s">
        <v>235</v>
      </c>
      <c r="J111" s="68"/>
    </row>
    <row r="112" spans="1:10" s="8" customFormat="1" ht="28.5" customHeight="1" x14ac:dyDescent="0.2">
      <c r="A112" s="24">
        <f t="shared" si="1"/>
        <v>107</v>
      </c>
      <c r="B112" s="91" t="s">
        <v>1297</v>
      </c>
      <c r="C112" s="31" t="s">
        <v>47</v>
      </c>
      <c r="D112" s="31">
        <v>2017.9</v>
      </c>
      <c r="E112" s="34" t="s">
        <v>1304</v>
      </c>
      <c r="F112" s="35">
        <v>1557</v>
      </c>
      <c r="G112" s="35">
        <v>2883</v>
      </c>
      <c r="H112" s="36" t="s">
        <v>124</v>
      </c>
      <c r="I112" s="37" t="s">
        <v>235</v>
      </c>
      <c r="J112" s="68"/>
    </row>
    <row r="113" spans="1:10" s="8" customFormat="1" ht="28.5" customHeight="1" x14ac:dyDescent="0.2">
      <c r="A113" s="24">
        <f t="shared" si="1"/>
        <v>108</v>
      </c>
      <c r="B113" s="91" t="s">
        <v>1316</v>
      </c>
      <c r="C113" s="31" t="s">
        <v>47</v>
      </c>
      <c r="D113" s="31">
        <v>2017.9</v>
      </c>
      <c r="E113" s="34" t="s">
        <v>1306</v>
      </c>
      <c r="F113" s="35">
        <v>129</v>
      </c>
      <c r="G113" s="35">
        <v>275</v>
      </c>
      <c r="H113" s="36" t="s">
        <v>180</v>
      </c>
      <c r="I113" s="37" t="s">
        <v>235</v>
      </c>
      <c r="J113" s="68"/>
    </row>
    <row r="114" spans="1:10" s="8" customFormat="1" ht="28.5" customHeight="1" x14ac:dyDescent="0.2">
      <c r="A114" s="24">
        <f t="shared" si="1"/>
        <v>109</v>
      </c>
      <c r="B114" s="91" t="s">
        <v>1378</v>
      </c>
      <c r="C114" s="31" t="s">
        <v>47</v>
      </c>
      <c r="D114" s="31">
        <v>2017.9</v>
      </c>
      <c r="E114" s="34" t="s">
        <v>1344</v>
      </c>
      <c r="F114" s="35">
        <v>2818</v>
      </c>
      <c r="G114" s="35">
        <v>5386</v>
      </c>
      <c r="H114" s="36" t="s">
        <v>109</v>
      </c>
      <c r="I114" s="37" t="s">
        <v>235</v>
      </c>
      <c r="J114" s="68"/>
    </row>
    <row r="115" spans="1:10" s="8" customFormat="1" ht="28.5" customHeight="1" x14ac:dyDescent="0.2">
      <c r="A115" s="24">
        <f t="shared" si="1"/>
        <v>110</v>
      </c>
      <c r="B115" s="91" t="s">
        <v>1400</v>
      </c>
      <c r="C115" s="31" t="s">
        <v>47</v>
      </c>
      <c r="D115" s="31">
        <v>2017.11</v>
      </c>
      <c r="E115" s="34" t="s">
        <v>1209</v>
      </c>
      <c r="F115" s="35">
        <v>3300</v>
      </c>
      <c r="G115" s="35">
        <v>5899</v>
      </c>
      <c r="H115" s="36" t="s">
        <v>180</v>
      </c>
      <c r="I115" s="37" t="s">
        <v>235</v>
      </c>
      <c r="J115" s="68"/>
    </row>
    <row r="116" spans="1:10" s="8" customFormat="1" ht="28.5" customHeight="1" x14ac:dyDescent="0.2">
      <c r="A116" s="24">
        <f t="shared" si="1"/>
        <v>111</v>
      </c>
      <c r="B116" s="91" t="s">
        <v>1417</v>
      </c>
      <c r="C116" s="31" t="s">
        <v>47</v>
      </c>
      <c r="D116" s="31">
        <v>2017.12</v>
      </c>
      <c r="E116" s="92" t="s">
        <v>1418</v>
      </c>
      <c r="F116" s="35">
        <v>492</v>
      </c>
      <c r="G116" s="35">
        <v>935</v>
      </c>
      <c r="H116" s="36" t="s">
        <v>180</v>
      </c>
      <c r="I116" s="37" t="s">
        <v>235</v>
      </c>
      <c r="J116" s="52" t="s">
        <v>2446</v>
      </c>
    </row>
    <row r="117" spans="1:10" s="8" customFormat="1" ht="28.5" customHeight="1" x14ac:dyDescent="0.2">
      <c r="A117" s="24">
        <f t="shared" si="1"/>
        <v>112</v>
      </c>
      <c r="B117" s="91" t="s">
        <v>1419</v>
      </c>
      <c r="C117" s="31" t="s">
        <v>47</v>
      </c>
      <c r="D117" s="31">
        <v>2017.12</v>
      </c>
      <c r="E117" s="92" t="s">
        <v>1420</v>
      </c>
      <c r="F117" s="35">
        <v>231</v>
      </c>
      <c r="G117" s="35">
        <v>497</v>
      </c>
      <c r="H117" s="36" t="s">
        <v>180</v>
      </c>
      <c r="I117" s="37" t="s">
        <v>235</v>
      </c>
      <c r="J117" s="52"/>
    </row>
    <row r="118" spans="1:10" s="8" customFormat="1" ht="28.5" customHeight="1" x14ac:dyDescent="0.2">
      <c r="A118" s="24">
        <f t="shared" si="1"/>
        <v>113</v>
      </c>
      <c r="B118" s="91" t="s">
        <v>1443</v>
      </c>
      <c r="C118" s="31" t="s">
        <v>47</v>
      </c>
      <c r="D118" s="31">
        <v>2017.12</v>
      </c>
      <c r="E118" s="92" t="s">
        <v>932</v>
      </c>
      <c r="F118" s="35">
        <v>1881</v>
      </c>
      <c r="G118" s="35">
        <v>4271</v>
      </c>
      <c r="H118" s="36" t="s">
        <v>109</v>
      </c>
      <c r="I118" s="37" t="s">
        <v>235</v>
      </c>
      <c r="J118" s="52" t="s">
        <v>2446</v>
      </c>
    </row>
    <row r="119" spans="1:10" s="8" customFormat="1" ht="28.5" customHeight="1" x14ac:dyDescent="0.2">
      <c r="A119" s="24">
        <f t="shared" si="1"/>
        <v>114</v>
      </c>
      <c r="B119" s="91" t="s">
        <v>1426</v>
      </c>
      <c r="C119" s="31" t="s">
        <v>47</v>
      </c>
      <c r="D119" s="31">
        <v>2017.12</v>
      </c>
      <c r="E119" s="92" t="s">
        <v>1193</v>
      </c>
      <c r="F119" s="35">
        <v>1102</v>
      </c>
      <c r="G119" s="35">
        <v>2723</v>
      </c>
      <c r="H119" s="36" t="s">
        <v>109</v>
      </c>
      <c r="I119" s="37" t="s">
        <v>235</v>
      </c>
      <c r="J119" s="52" t="s">
        <v>2446</v>
      </c>
    </row>
    <row r="120" spans="1:10" s="8" customFormat="1" ht="28.5" customHeight="1" x14ac:dyDescent="0.2">
      <c r="A120" s="24">
        <f t="shared" si="1"/>
        <v>115</v>
      </c>
      <c r="B120" s="91" t="s">
        <v>1444</v>
      </c>
      <c r="C120" s="31" t="s">
        <v>47</v>
      </c>
      <c r="D120" s="31">
        <v>2017.12</v>
      </c>
      <c r="E120" s="92" t="s">
        <v>1431</v>
      </c>
      <c r="F120" s="35">
        <v>1969</v>
      </c>
      <c r="G120" s="35">
        <v>4510</v>
      </c>
      <c r="H120" s="36" t="s">
        <v>109</v>
      </c>
      <c r="I120" s="37" t="s">
        <v>235</v>
      </c>
      <c r="J120" s="52" t="s">
        <v>2446</v>
      </c>
    </row>
    <row r="121" spans="1:10" s="8" customFormat="1" ht="28.5" customHeight="1" x14ac:dyDescent="0.2">
      <c r="A121" s="24">
        <f t="shared" si="1"/>
        <v>116</v>
      </c>
      <c r="B121" s="91" t="s">
        <v>1445</v>
      </c>
      <c r="C121" s="31" t="s">
        <v>47</v>
      </c>
      <c r="D121" s="31">
        <v>2017.12</v>
      </c>
      <c r="E121" s="92" t="s">
        <v>1431</v>
      </c>
      <c r="F121" s="35">
        <v>1905</v>
      </c>
      <c r="G121" s="35">
        <v>4199</v>
      </c>
      <c r="H121" s="36" t="s">
        <v>109</v>
      </c>
      <c r="I121" s="37" t="s">
        <v>235</v>
      </c>
      <c r="J121" s="52"/>
    </row>
    <row r="122" spans="1:10" s="8" customFormat="1" ht="28.5" customHeight="1" x14ac:dyDescent="0.2">
      <c r="A122" s="24">
        <f t="shared" si="1"/>
        <v>117</v>
      </c>
      <c r="B122" s="91" t="s">
        <v>1446</v>
      </c>
      <c r="C122" s="31" t="s">
        <v>47</v>
      </c>
      <c r="D122" s="31">
        <v>2017.12</v>
      </c>
      <c r="E122" s="92" t="s">
        <v>1431</v>
      </c>
      <c r="F122" s="35">
        <v>2312</v>
      </c>
      <c r="G122" s="35">
        <v>5044</v>
      </c>
      <c r="H122" s="36" t="s">
        <v>109</v>
      </c>
      <c r="I122" s="37" t="s">
        <v>235</v>
      </c>
      <c r="J122" s="52"/>
    </row>
    <row r="123" spans="1:10" s="8" customFormat="1" ht="28.5" customHeight="1" x14ac:dyDescent="0.2">
      <c r="A123" s="24">
        <f t="shared" si="1"/>
        <v>118</v>
      </c>
      <c r="B123" s="91" t="s">
        <v>1448</v>
      </c>
      <c r="C123" s="31" t="s">
        <v>47</v>
      </c>
      <c r="D123" s="31">
        <v>2017.12</v>
      </c>
      <c r="E123" s="92" t="s">
        <v>1436</v>
      </c>
      <c r="F123" s="35">
        <v>1014</v>
      </c>
      <c r="G123" s="35">
        <v>1563</v>
      </c>
      <c r="H123" s="36" t="s">
        <v>109</v>
      </c>
      <c r="I123" s="37" t="s">
        <v>235</v>
      </c>
      <c r="J123" s="52"/>
    </row>
    <row r="124" spans="1:10" ht="27" customHeight="1" x14ac:dyDescent="0.2">
      <c r="A124" s="24">
        <f t="shared" si="1"/>
        <v>119</v>
      </c>
      <c r="B124" s="90" t="s">
        <v>1421</v>
      </c>
      <c r="C124" s="61" t="s">
        <v>381</v>
      </c>
      <c r="D124" s="61">
        <v>2017.12</v>
      </c>
      <c r="E124" s="93" t="s">
        <v>1422</v>
      </c>
      <c r="F124" s="65">
        <v>614</v>
      </c>
      <c r="G124" s="65">
        <v>1532</v>
      </c>
      <c r="H124" s="66" t="s">
        <v>109</v>
      </c>
      <c r="I124" s="67" t="s">
        <v>235</v>
      </c>
      <c r="J124" s="69"/>
    </row>
    <row r="125" spans="1:10" s="8" customFormat="1" ht="28.5" customHeight="1" x14ac:dyDescent="0.2">
      <c r="A125" s="24">
        <f t="shared" si="1"/>
        <v>120</v>
      </c>
      <c r="B125" s="31" t="s">
        <v>1454</v>
      </c>
      <c r="C125" s="31" t="s">
        <v>47</v>
      </c>
      <c r="D125" s="31">
        <v>2018.1</v>
      </c>
      <c r="E125" s="34" t="s">
        <v>1467</v>
      </c>
      <c r="F125" s="35">
        <v>1105</v>
      </c>
      <c r="G125" s="35">
        <v>2340</v>
      </c>
      <c r="H125" s="36" t="s">
        <v>124</v>
      </c>
      <c r="I125" s="37" t="s">
        <v>235</v>
      </c>
      <c r="J125" s="30"/>
    </row>
    <row r="126" spans="1:10" s="8" customFormat="1" ht="28.5" customHeight="1" x14ac:dyDescent="0.2">
      <c r="A126" s="24">
        <f t="shared" si="1"/>
        <v>121</v>
      </c>
      <c r="B126" s="91" t="s">
        <v>1423</v>
      </c>
      <c r="C126" s="31" t="s">
        <v>47</v>
      </c>
      <c r="D126" s="31">
        <v>2018.2</v>
      </c>
      <c r="E126" s="34" t="s">
        <v>1200</v>
      </c>
      <c r="F126" s="35">
        <v>865</v>
      </c>
      <c r="G126" s="35">
        <v>1920</v>
      </c>
      <c r="H126" s="36" t="s">
        <v>6</v>
      </c>
      <c r="I126" s="37" t="s">
        <v>188</v>
      </c>
      <c r="J126" s="52"/>
    </row>
    <row r="127" spans="1:10" s="4" customFormat="1" ht="28.5" customHeight="1" x14ac:dyDescent="0.2">
      <c r="A127" s="24">
        <f t="shared" si="1"/>
        <v>122</v>
      </c>
      <c r="B127" s="31" t="s">
        <v>1476</v>
      </c>
      <c r="C127" s="31" t="s">
        <v>47</v>
      </c>
      <c r="D127" s="31">
        <v>2018.2</v>
      </c>
      <c r="E127" s="34" t="s">
        <v>1112</v>
      </c>
      <c r="F127" s="35">
        <v>990</v>
      </c>
      <c r="G127" s="35">
        <v>2034</v>
      </c>
      <c r="H127" s="36" t="s">
        <v>6</v>
      </c>
      <c r="I127" s="37" t="s">
        <v>188</v>
      </c>
      <c r="J127" s="52"/>
    </row>
    <row r="128" spans="1:10" s="4" customFormat="1" ht="28.5" customHeight="1" x14ac:dyDescent="0.2">
      <c r="A128" s="24">
        <f t="shared" si="1"/>
        <v>123</v>
      </c>
      <c r="B128" s="91" t="s">
        <v>1490</v>
      </c>
      <c r="C128" s="31" t="s">
        <v>47</v>
      </c>
      <c r="D128" s="31">
        <v>2018.3</v>
      </c>
      <c r="E128" s="34" t="s">
        <v>1500</v>
      </c>
      <c r="F128" s="35">
        <v>6661</v>
      </c>
      <c r="G128" s="35">
        <v>10519</v>
      </c>
      <c r="H128" s="36" t="s">
        <v>6</v>
      </c>
      <c r="I128" s="37" t="s">
        <v>188</v>
      </c>
      <c r="J128" s="52" t="s">
        <v>2444</v>
      </c>
    </row>
    <row r="129" spans="1:10" s="4" customFormat="1" ht="28.5" customHeight="1" x14ac:dyDescent="0.2">
      <c r="A129" s="24">
        <f t="shared" si="1"/>
        <v>124</v>
      </c>
      <c r="B129" s="91" t="s">
        <v>1495</v>
      </c>
      <c r="C129" s="31" t="s">
        <v>47</v>
      </c>
      <c r="D129" s="31">
        <v>2018.3</v>
      </c>
      <c r="E129" s="34" t="s">
        <v>1502</v>
      </c>
      <c r="F129" s="35">
        <v>1227</v>
      </c>
      <c r="G129" s="35">
        <v>2054</v>
      </c>
      <c r="H129" s="36" t="s">
        <v>6</v>
      </c>
      <c r="I129" s="37" t="s">
        <v>188</v>
      </c>
      <c r="J129" s="52"/>
    </row>
    <row r="130" spans="1:10" ht="27" customHeight="1" x14ac:dyDescent="0.2">
      <c r="A130" s="24">
        <f t="shared" si="1"/>
        <v>125</v>
      </c>
      <c r="B130" s="90" t="s">
        <v>1515</v>
      </c>
      <c r="C130" s="61" t="s">
        <v>381</v>
      </c>
      <c r="D130" s="61">
        <v>2018.4</v>
      </c>
      <c r="E130" s="93" t="s">
        <v>1530</v>
      </c>
      <c r="F130" s="65">
        <v>2669</v>
      </c>
      <c r="G130" s="65">
        <v>3903</v>
      </c>
      <c r="H130" s="66" t="s">
        <v>109</v>
      </c>
      <c r="I130" s="67" t="s">
        <v>188</v>
      </c>
      <c r="J130" s="69"/>
    </row>
    <row r="131" spans="1:10" s="4" customFormat="1" ht="28.5" customHeight="1" x14ac:dyDescent="0.2">
      <c r="A131" s="24">
        <f t="shared" si="1"/>
        <v>126</v>
      </c>
      <c r="B131" s="91" t="s">
        <v>1546</v>
      </c>
      <c r="C131" s="31" t="s">
        <v>47</v>
      </c>
      <c r="D131" s="31">
        <v>2018.5</v>
      </c>
      <c r="E131" s="34" t="s">
        <v>1552</v>
      </c>
      <c r="F131" s="35">
        <v>791</v>
      </c>
      <c r="G131" s="35">
        <v>1771</v>
      </c>
      <c r="H131" s="36" t="s">
        <v>108</v>
      </c>
      <c r="I131" s="37" t="s">
        <v>1562</v>
      </c>
      <c r="J131" s="30"/>
    </row>
    <row r="132" spans="1:10" s="4" customFormat="1" ht="28.5" customHeight="1" x14ac:dyDescent="0.2">
      <c r="A132" s="24">
        <f t="shared" si="1"/>
        <v>127</v>
      </c>
      <c r="B132" s="31" t="s">
        <v>1550</v>
      </c>
      <c r="C132" s="31" t="s">
        <v>47</v>
      </c>
      <c r="D132" s="31">
        <v>2018.5</v>
      </c>
      <c r="E132" s="34" t="s">
        <v>1554</v>
      </c>
      <c r="F132" s="35">
        <v>337</v>
      </c>
      <c r="G132" s="35">
        <v>647</v>
      </c>
      <c r="H132" s="36" t="s">
        <v>106</v>
      </c>
      <c r="I132" s="37" t="s">
        <v>188</v>
      </c>
      <c r="J132" s="30"/>
    </row>
    <row r="133" spans="1:10" s="4" customFormat="1" ht="28.5" customHeight="1" x14ac:dyDescent="0.2">
      <c r="A133" s="24">
        <f t="shared" si="1"/>
        <v>128</v>
      </c>
      <c r="B133" s="91" t="s">
        <v>1575</v>
      </c>
      <c r="C133" s="31" t="s">
        <v>47</v>
      </c>
      <c r="D133" s="31">
        <v>2018.6</v>
      </c>
      <c r="E133" s="34" t="s">
        <v>1589</v>
      </c>
      <c r="F133" s="35">
        <v>1150</v>
      </c>
      <c r="G133" s="35">
        <v>2876</v>
      </c>
      <c r="H133" s="36" t="s">
        <v>1584</v>
      </c>
      <c r="I133" s="37" t="s">
        <v>115</v>
      </c>
      <c r="J133" s="30"/>
    </row>
    <row r="134" spans="1:10" s="4" customFormat="1" ht="28.5" customHeight="1" x14ac:dyDescent="0.2">
      <c r="A134" s="24">
        <f t="shared" si="1"/>
        <v>129</v>
      </c>
      <c r="B134" s="91" t="s">
        <v>1588</v>
      </c>
      <c r="C134" s="31" t="s">
        <v>47</v>
      </c>
      <c r="D134" s="31">
        <v>2018.6</v>
      </c>
      <c r="E134" s="34" t="s">
        <v>1199</v>
      </c>
      <c r="F134" s="35">
        <v>4113</v>
      </c>
      <c r="G134" s="35">
        <v>7652</v>
      </c>
      <c r="H134" s="36" t="s">
        <v>180</v>
      </c>
      <c r="I134" s="37" t="s">
        <v>1592</v>
      </c>
      <c r="J134" s="94"/>
    </row>
    <row r="135" spans="1:10" ht="27" customHeight="1" x14ac:dyDescent="0.2">
      <c r="A135" s="24">
        <f t="shared" ref="A135:A198" si="2">ROW()-5</f>
        <v>130</v>
      </c>
      <c r="B135" s="90" t="s">
        <v>1522</v>
      </c>
      <c r="C135" s="61" t="s">
        <v>381</v>
      </c>
      <c r="D135" s="61">
        <v>2018.4</v>
      </c>
      <c r="E135" s="93" t="s">
        <v>1535</v>
      </c>
      <c r="F135" s="65">
        <v>13469</v>
      </c>
      <c r="G135" s="65">
        <v>26818</v>
      </c>
      <c r="H135" s="66" t="s">
        <v>109</v>
      </c>
      <c r="I135" s="67" t="s">
        <v>188</v>
      </c>
      <c r="J135" s="69"/>
    </row>
    <row r="136" spans="1:10" ht="27" customHeight="1" x14ac:dyDescent="0.2">
      <c r="A136" s="24">
        <f t="shared" si="2"/>
        <v>131</v>
      </c>
      <c r="B136" s="95" t="s">
        <v>1616</v>
      </c>
      <c r="C136" s="96" t="s">
        <v>1613</v>
      </c>
      <c r="D136" s="96">
        <v>2018.7</v>
      </c>
      <c r="E136" s="97" t="s">
        <v>1614</v>
      </c>
      <c r="F136" s="98">
        <v>496</v>
      </c>
      <c r="G136" s="98">
        <v>835</v>
      </c>
      <c r="H136" s="99" t="s">
        <v>1615</v>
      </c>
      <c r="I136" s="100" t="s">
        <v>1642</v>
      </c>
      <c r="J136" s="69"/>
    </row>
    <row r="137" spans="1:10" ht="27" customHeight="1" x14ac:dyDescent="0.2">
      <c r="A137" s="24">
        <f t="shared" si="2"/>
        <v>132</v>
      </c>
      <c r="B137" s="95" t="s">
        <v>1603</v>
      </c>
      <c r="C137" s="96" t="s">
        <v>381</v>
      </c>
      <c r="D137" s="96">
        <v>2018.7</v>
      </c>
      <c r="E137" s="97" t="s">
        <v>1617</v>
      </c>
      <c r="F137" s="98">
        <v>2953</v>
      </c>
      <c r="G137" s="98">
        <v>6144</v>
      </c>
      <c r="H137" s="99" t="s">
        <v>109</v>
      </c>
      <c r="I137" s="100" t="s">
        <v>188</v>
      </c>
      <c r="J137" s="69"/>
    </row>
    <row r="138" spans="1:10" ht="27" customHeight="1" x14ac:dyDescent="0.2">
      <c r="A138" s="24">
        <f t="shared" si="2"/>
        <v>133</v>
      </c>
      <c r="B138" s="96" t="s">
        <v>1605</v>
      </c>
      <c r="C138" s="96" t="s">
        <v>381</v>
      </c>
      <c r="D138" s="96">
        <v>2018.7</v>
      </c>
      <c r="E138" s="97" t="s">
        <v>1623</v>
      </c>
      <c r="F138" s="98">
        <v>1383</v>
      </c>
      <c r="G138" s="98">
        <v>2597</v>
      </c>
      <c r="H138" s="99" t="s">
        <v>106</v>
      </c>
      <c r="I138" s="100" t="s">
        <v>188</v>
      </c>
      <c r="J138" s="69"/>
    </row>
    <row r="139" spans="1:10" ht="27" customHeight="1" x14ac:dyDescent="0.2">
      <c r="A139" s="24">
        <f t="shared" si="2"/>
        <v>134</v>
      </c>
      <c r="B139" s="95" t="s">
        <v>1607</v>
      </c>
      <c r="C139" s="96" t="s">
        <v>381</v>
      </c>
      <c r="D139" s="96">
        <v>2018.7</v>
      </c>
      <c r="E139" s="97" t="s">
        <v>1627</v>
      </c>
      <c r="F139" s="98">
        <v>796</v>
      </c>
      <c r="G139" s="98">
        <v>2602</v>
      </c>
      <c r="H139" s="99" t="s">
        <v>108</v>
      </c>
      <c r="I139" s="100" t="s">
        <v>188</v>
      </c>
      <c r="J139" s="52" t="s">
        <v>2446</v>
      </c>
    </row>
    <row r="140" spans="1:10" s="4" customFormat="1" ht="28.5" customHeight="1" x14ac:dyDescent="0.2">
      <c r="A140" s="24">
        <f t="shared" si="2"/>
        <v>135</v>
      </c>
      <c r="B140" s="31" t="s">
        <v>1702</v>
      </c>
      <c r="C140" s="31" t="s">
        <v>47</v>
      </c>
      <c r="D140" s="31">
        <v>2018.8</v>
      </c>
      <c r="E140" s="92" t="s">
        <v>1633</v>
      </c>
      <c r="F140" s="35">
        <v>1758</v>
      </c>
      <c r="G140" s="35">
        <v>3390</v>
      </c>
      <c r="H140" s="36" t="s">
        <v>189</v>
      </c>
      <c r="I140" s="37" t="s">
        <v>1658</v>
      </c>
      <c r="J140" s="94"/>
    </row>
    <row r="141" spans="1:10" ht="27" customHeight="1" x14ac:dyDescent="0.2">
      <c r="A141" s="24">
        <f t="shared" si="2"/>
        <v>136</v>
      </c>
      <c r="B141" s="61" t="s">
        <v>1689</v>
      </c>
      <c r="C141" s="61" t="s">
        <v>1648</v>
      </c>
      <c r="D141" s="61">
        <v>2018.8</v>
      </c>
      <c r="E141" s="101" t="s">
        <v>1305</v>
      </c>
      <c r="F141" s="65">
        <v>1007</v>
      </c>
      <c r="G141" s="65">
        <v>1997</v>
      </c>
      <c r="H141" s="66" t="s">
        <v>109</v>
      </c>
      <c r="I141" s="67" t="s">
        <v>1646</v>
      </c>
      <c r="J141" s="52"/>
    </row>
    <row r="142" spans="1:10" ht="27" customHeight="1" x14ac:dyDescent="0.2">
      <c r="A142" s="24">
        <f t="shared" si="2"/>
        <v>137</v>
      </c>
      <c r="B142" s="61" t="s">
        <v>1696</v>
      </c>
      <c r="C142" s="61" t="s">
        <v>381</v>
      </c>
      <c r="D142" s="61">
        <v>2018.8</v>
      </c>
      <c r="E142" s="101" t="s">
        <v>1666</v>
      </c>
      <c r="F142" s="65">
        <v>361</v>
      </c>
      <c r="G142" s="65">
        <v>335</v>
      </c>
      <c r="H142" s="66" t="s">
        <v>1657</v>
      </c>
      <c r="I142" s="67" t="s">
        <v>1658</v>
      </c>
      <c r="J142" s="52"/>
    </row>
    <row r="143" spans="1:10" ht="27" customHeight="1" x14ac:dyDescent="0.2">
      <c r="A143" s="24">
        <f t="shared" si="2"/>
        <v>138</v>
      </c>
      <c r="B143" s="61" t="s">
        <v>1698</v>
      </c>
      <c r="C143" s="61" t="s">
        <v>381</v>
      </c>
      <c r="D143" s="61">
        <v>2018.8</v>
      </c>
      <c r="E143" s="93" t="s">
        <v>1660</v>
      </c>
      <c r="F143" s="65">
        <v>777</v>
      </c>
      <c r="G143" s="65">
        <v>1751</v>
      </c>
      <c r="H143" s="66" t="s">
        <v>109</v>
      </c>
      <c r="I143" s="67" t="s">
        <v>1658</v>
      </c>
      <c r="J143" s="52"/>
    </row>
    <row r="144" spans="1:10" ht="27" customHeight="1" x14ac:dyDescent="0.2">
      <c r="A144" s="24">
        <f t="shared" si="2"/>
        <v>139</v>
      </c>
      <c r="B144" s="61" t="s">
        <v>1699</v>
      </c>
      <c r="C144" s="61" t="s">
        <v>381</v>
      </c>
      <c r="D144" s="61">
        <v>2018.8</v>
      </c>
      <c r="E144" s="101" t="s">
        <v>1661</v>
      </c>
      <c r="F144" s="65">
        <v>6475</v>
      </c>
      <c r="G144" s="65">
        <v>13293</v>
      </c>
      <c r="H144" s="66" t="s">
        <v>1663</v>
      </c>
      <c r="I144" s="67" t="s">
        <v>1658</v>
      </c>
      <c r="J144" s="52" t="s">
        <v>2446</v>
      </c>
    </row>
    <row r="145" spans="1:10" s="4" customFormat="1" ht="28.5" customHeight="1" x14ac:dyDescent="0.2">
      <c r="A145" s="24">
        <f t="shared" si="2"/>
        <v>140</v>
      </c>
      <c r="B145" s="91" t="s">
        <v>1819</v>
      </c>
      <c r="C145" s="102" t="s">
        <v>47</v>
      </c>
      <c r="D145" s="31">
        <v>2018.9</v>
      </c>
      <c r="E145" s="34" t="s">
        <v>1673</v>
      </c>
      <c r="F145" s="103">
        <v>1181</v>
      </c>
      <c r="G145" s="103">
        <v>2682</v>
      </c>
      <c r="H145" s="104" t="s">
        <v>236</v>
      </c>
      <c r="I145" s="105" t="s">
        <v>235</v>
      </c>
      <c r="J145" s="94"/>
    </row>
    <row r="146" spans="1:10" s="4" customFormat="1" ht="28.5" customHeight="1" x14ac:dyDescent="0.2">
      <c r="A146" s="24">
        <f t="shared" si="2"/>
        <v>141</v>
      </c>
      <c r="B146" s="106" t="s">
        <v>1775</v>
      </c>
      <c r="C146" s="72" t="s">
        <v>47</v>
      </c>
      <c r="D146" s="31" t="s">
        <v>1707</v>
      </c>
      <c r="E146" s="34" t="s">
        <v>1776</v>
      </c>
      <c r="F146" s="103">
        <v>2849</v>
      </c>
      <c r="G146" s="103">
        <v>5237</v>
      </c>
      <c r="H146" s="36" t="s">
        <v>1777</v>
      </c>
      <c r="I146" s="105" t="s">
        <v>1778</v>
      </c>
      <c r="J146" s="94"/>
    </row>
    <row r="147" spans="1:10" ht="27" customHeight="1" x14ac:dyDescent="0.2">
      <c r="A147" s="24">
        <f t="shared" si="2"/>
        <v>142</v>
      </c>
      <c r="B147" s="61" t="s">
        <v>1709</v>
      </c>
      <c r="C147" s="61" t="s">
        <v>1721</v>
      </c>
      <c r="D147" s="61" t="s">
        <v>1707</v>
      </c>
      <c r="E147" s="101" t="s">
        <v>1722</v>
      </c>
      <c r="F147" s="65">
        <v>1960</v>
      </c>
      <c r="G147" s="65">
        <v>4427</v>
      </c>
      <c r="H147" s="66" t="s">
        <v>1717</v>
      </c>
      <c r="I147" s="67" t="s">
        <v>1718</v>
      </c>
      <c r="J147" s="52" t="s">
        <v>2446</v>
      </c>
    </row>
    <row r="148" spans="1:10" ht="27" customHeight="1" x14ac:dyDescent="0.2">
      <c r="A148" s="24">
        <f t="shared" si="2"/>
        <v>143</v>
      </c>
      <c r="B148" s="61" t="s">
        <v>1837</v>
      </c>
      <c r="C148" s="61" t="s">
        <v>1721</v>
      </c>
      <c r="D148" s="61" t="s">
        <v>1707</v>
      </c>
      <c r="E148" s="101" t="s">
        <v>1723</v>
      </c>
      <c r="F148" s="65">
        <v>1508</v>
      </c>
      <c r="G148" s="65">
        <v>3174</v>
      </c>
      <c r="H148" s="66" t="s">
        <v>1717</v>
      </c>
      <c r="I148" s="67" t="s">
        <v>1718</v>
      </c>
      <c r="J148" s="52" t="s">
        <v>2446</v>
      </c>
    </row>
    <row r="149" spans="1:10" ht="27" customHeight="1" x14ac:dyDescent="0.2">
      <c r="A149" s="24">
        <f t="shared" si="2"/>
        <v>144</v>
      </c>
      <c r="B149" s="61" t="s">
        <v>1724</v>
      </c>
      <c r="C149" s="61" t="s">
        <v>1721</v>
      </c>
      <c r="D149" s="61" t="s">
        <v>1707</v>
      </c>
      <c r="E149" s="93" t="s">
        <v>1723</v>
      </c>
      <c r="F149" s="65">
        <v>1646</v>
      </c>
      <c r="G149" s="65">
        <v>3043</v>
      </c>
      <c r="H149" s="66" t="s">
        <v>1717</v>
      </c>
      <c r="I149" s="67" t="s">
        <v>1718</v>
      </c>
      <c r="J149" s="107" t="s">
        <v>2445</v>
      </c>
    </row>
    <row r="150" spans="1:10" ht="27" customHeight="1" x14ac:dyDescent="0.2">
      <c r="A150" s="24">
        <f t="shared" si="2"/>
        <v>145</v>
      </c>
      <c r="B150" s="61" t="s">
        <v>1725</v>
      </c>
      <c r="C150" s="61" t="s">
        <v>1721</v>
      </c>
      <c r="D150" s="61" t="s">
        <v>1707</v>
      </c>
      <c r="E150" s="101" t="s">
        <v>1723</v>
      </c>
      <c r="F150" s="65">
        <v>652</v>
      </c>
      <c r="G150" s="65">
        <v>1288</v>
      </c>
      <c r="H150" s="66" t="s">
        <v>1717</v>
      </c>
      <c r="I150" s="67" t="s">
        <v>1718</v>
      </c>
      <c r="J150" s="52"/>
    </row>
    <row r="151" spans="1:10" ht="27" customHeight="1" x14ac:dyDescent="0.2">
      <c r="A151" s="24">
        <f t="shared" si="2"/>
        <v>146</v>
      </c>
      <c r="B151" s="61" t="s">
        <v>1732</v>
      </c>
      <c r="C151" s="61" t="s">
        <v>1721</v>
      </c>
      <c r="D151" s="61" t="s">
        <v>1707</v>
      </c>
      <c r="E151" s="93" t="s">
        <v>1711</v>
      </c>
      <c r="F151" s="65">
        <v>1819</v>
      </c>
      <c r="G151" s="65">
        <v>4728</v>
      </c>
      <c r="H151" s="66" t="s">
        <v>1733</v>
      </c>
      <c r="I151" s="67" t="s">
        <v>1718</v>
      </c>
      <c r="J151" s="52"/>
    </row>
    <row r="152" spans="1:10" ht="27" customHeight="1" x14ac:dyDescent="0.2">
      <c r="A152" s="24">
        <f t="shared" si="2"/>
        <v>147</v>
      </c>
      <c r="B152" s="61" t="s">
        <v>1714</v>
      </c>
      <c r="C152" s="77" t="s">
        <v>381</v>
      </c>
      <c r="D152" s="61" t="s">
        <v>1707</v>
      </c>
      <c r="E152" s="64" t="s">
        <v>734</v>
      </c>
      <c r="F152" s="108">
        <v>1319</v>
      </c>
      <c r="G152" s="108">
        <v>1977</v>
      </c>
      <c r="H152" s="66" t="s">
        <v>109</v>
      </c>
      <c r="I152" s="109" t="s">
        <v>235</v>
      </c>
      <c r="J152" s="52"/>
    </row>
    <row r="153" spans="1:10" ht="27" customHeight="1" x14ac:dyDescent="0.2">
      <c r="A153" s="24">
        <f t="shared" si="2"/>
        <v>148</v>
      </c>
      <c r="B153" s="90" t="s">
        <v>1755</v>
      </c>
      <c r="C153" s="110" t="s">
        <v>381</v>
      </c>
      <c r="D153" s="61">
        <v>2018.11</v>
      </c>
      <c r="E153" s="111" t="s">
        <v>1771</v>
      </c>
      <c r="F153" s="112">
        <v>5666</v>
      </c>
      <c r="G153" s="108">
        <v>10918</v>
      </c>
      <c r="H153" s="113" t="s">
        <v>1761</v>
      </c>
      <c r="I153" s="109" t="s">
        <v>188</v>
      </c>
      <c r="J153" s="52"/>
    </row>
    <row r="154" spans="1:10" ht="27" customHeight="1" x14ac:dyDescent="0.2">
      <c r="A154" s="24">
        <f t="shared" si="2"/>
        <v>149</v>
      </c>
      <c r="B154" s="61" t="s">
        <v>1756</v>
      </c>
      <c r="C154" s="110" t="s">
        <v>381</v>
      </c>
      <c r="D154" s="61">
        <v>2018.11</v>
      </c>
      <c r="E154" s="64" t="s">
        <v>1771</v>
      </c>
      <c r="F154" s="108">
        <v>4568</v>
      </c>
      <c r="G154" s="108">
        <v>10725</v>
      </c>
      <c r="H154" s="66" t="s">
        <v>189</v>
      </c>
      <c r="I154" s="109" t="s">
        <v>188</v>
      </c>
      <c r="J154" s="52"/>
    </row>
    <row r="155" spans="1:10" ht="27" customHeight="1" x14ac:dyDescent="0.2">
      <c r="A155" s="24">
        <f t="shared" si="2"/>
        <v>150</v>
      </c>
      <c r="B155" s="90" t="s">
        <v>1758</v>
      </c>
      <c r="C155" s="110" t="s">
        <v>381</v>
      </c>
      <c r="D155" s="61">
        <v>2018.11</v>
      </c>
      <c r="E155" s="64" t="s">
        <v>1771</v>
      </c>
      <c r="F155" s="108">
        <v>112</v>
      </c>
      <c r="G155" s="108">
        <v>264</v>
      </c>
      <c r="H155" s="113" t="s">
        <v>264</v>
      </c>
      <c r="I155" s="109" t="s">
        <v>188</v>
      </c>
      <c r="J155" s="52"/>
    </row>
    <row r="156" spans="1:10" ht="27" customHeight="1" x14ac:dyDescent="0.2">
      <c r="A156" s="24">
        <f t="shared" si="2"/>
        <v>151</v>
      </c>
      <c r="B156" s="85" t="s">
        <v>1759</v>
      </c>
      <c r="C156" s="114" t="s">
        <v>381</v>
      </c>
      <c r="D156" s="61">
        <v>2018.11</v>
      </c>
      <c r="E156" s="115" t="s">
        <v>1771</v>
      </c>
      <c r="F156" s="116">
        <v>551</v>
      </c>
      <c r="G156" s="116">
        <v>1345</v>
      </c>
      <c r="H156" s="66" t="s">
        <v>264</v>
      </c>
      <c r="I156" s="109" t="s">
        <v>188</v>
      </c>
      <c r="J156" s="52"/>
    </row>
    <row r="157" spans="1:10" ht="27" customHeight="1" x14ac:dyDescent="0.2">
      <c r="A157" s="24">
        <f t="shared" si="2"/>
        <v>152</v>
      </c>
      <c r="B157" s="117" t="s">
        <v>1760</v>
      </c>
      <c r="C157" s="118" t="s">
        <v>381</v>
      </c>
      <c r="D157" s="61">
        <v>2018.11</v>
      </c>
      <c r="E157" s="119" t="s">
        <v>1771</v>
      </c>
      <c r="F157" s="120">
        <v>128</v>
      </c>
      <c r="G157" s="116">
        <v>278</v>
      </c>
      <c r="H157" s="113" t="s">
        <v>264</v>
      </c>
      <c r="I157" s="109" t="s">
        <v>188</v>
      </c>
      <c r="J157" s="30"/>
    </row>
    <row r="158" spans="1:10" ht="27" customHeight="1" x14ac:dyDescent="0.2">
      <c r="A158" s="24">
        <f t="shared" si="2"/>
        <v>153</v>
      </c>
      <c r="B158" s="90" t="s">
        <v>1747</v>
      </c>
      <c r="C158" s="110" t="s">
        <v>1781</v>
      </c>
      <c r="D158" s="61">
        <v>2018.11</v>
      </c>
      <c r="E158" s="111" t="s">
        <v>1782</v>
      </c>
      <c r="F158" s="112">
        <v>3254</v>
      </c>
      <c r="G158" s="108">
        <v>6405</v>
      </c>
      <c r="H158" s="113" t="s">
        <v>1779</v>
      </c>
      <c r="I158" s="109" t="s">
        <v>1780</v>
      </c>
      <c r="J158" s="30"/>
    </row>
    <row r="159" spans="1:10" s="4" customFormat="1" ht="28.5" customHeight="1" x14ac:dyDescent="0.2">
      <c r="A159" s="24">
        <f t="shared" si="2"/>
        <v>154</v>
      </c>
      <c r="B159" s="121" t="s">
        <v>1784</v>
      </c>
      <c r="C159" s="122" t="s">
        <v>47</v>
      </c>
      <c r="D159" s="39">
        <v>2018.11</v>
      </c>
      <c r="E159" s="123" t="s">
        <v>1786</v>
      </c>
      <c r="F159" s="124">
        <v>481</v>
      </c>
      <c r="G159" s="125">
        <v>1252</v>
      </c>
      <c r="H159" s="126" t="s">
        <v>109</v>
      </c>
      <c r="I159" s="127" t="s">
        <v>188</v>
      </c>
      <c r="J159" s="94"/>
    </row>
    <row r="160" spans="1:10" s="4" customFormat="1" ht="28.5" customHeight="1" x14ac:dyDescent="0.2">
      <c r="A160" s="24">
        <f t="shared" si="2"/>
        <v>155</v>
      </c>
      <c r="B160" s="46" t="s">
        <v>1785</v>
      </c>
      <c r="C160" s="128" t="s">
        <v>47</v>
      </c>
      <c r="D160" s="46">
        <v>2018.11</v>
      </c>
      <c r="E160" s="129" t="s">
        <v>1786</v>
      </c>
      <c r="F160" s="130">
        <v>227</v>
      </c>
      <c r="G160" s="130">
        <v>624</v>
      </c>
      <c r="H160" s="131" t="s">
        <v>1779</v>
      </c>
      <c r="I160" s="132" t="s">
        <v>1780</v>
      </c>
      <c r="J160" s="94"/>
    </row>
    <row r="161" spans="1:10" s="4" customFormat="1" ht="28.5" customHeight="1" x14ac:dyDescent="0.2">
      <c r="A161" s="24">
        <f t="shared" si="2"/>
        <v>156</v>
      </c>
      <c r="B161" s="31" t="s">
        <v>1790</v>
      </c>
      <c r="C161" s="102" t="s">
        <v>47</v>
      </c>
      <c r="D161" s="31">
        <v>2018.12</v>
      </c>
      <c r="E161" s="133" t="s">
        <v>1791</v>
      </c>
      <c r="F161" s="35">
        <v>1670</v>
      </c>
      <c r="G161" s="35">
        <v>2870</v>
      </c>
      <c r="H161" s="104" t="s">
        <v>109</v>
      </c>
      <c r="I161" s="105" t="s">
        <v>146</v>
      </c>
      <c r="J161" s="94"/>
    </row>
    <row r="162" spans="1:10" s="4" customFormat="1" ht="28.5" customHeight="1" x14ac:dyDescent="0.2">
      <c r="A162" s="24">
        <f t="shared" si="2"/>
        <v>157</v>
      </c>
      <c r="B162" s="31" t="s">
        <v>1796</v>
      </c>
      <c r="C162" s="102" t="s">
        <v>47</v>
      </c>
      <c r="D162" s="31">
        <v>2018.12</v>
      </c>
      <c r="E162" s="133" t="s">
        <v>1398</v>
      </c>
      <c r="F162" s="35">
        <v>437</v>
      </c>
      <c r="G162" s="35">
        <v>923</v>
      </c>
      <c r="H162" s="104" t="s">
        <v>109</v>
      </c>
      <c r="I162" s="105" t="s">
        <v>146</v>
      </c>
      <c r="J162" s="94"/>
    </row>
    <row r="163" spans="1:10" s="4" customFormat="1" ht="28.5" customHeight="1" x14ac:dyDescent="0.2">
      <c r="A163" s="24">
        <f t="shared" si="2"/>
        <v>158</v>
      </c>
      <c r="B163" s="31" t="s">
        <v>1801</v>
      </c>
      <c r="C163" s="102" t="s">
        <v>47</v>
      </c>
      <c r="D163" s="31">
        <v>2018.12</v>
      </c>
      <c r="E163" s="133" t="s">
        <v>1798</v>
      </c>
      <c r="F163" s="35">
        <v>569</v>
      </c>
      <c r="G163" s="35">
        <v>844</v>
      </c>
      <c r="H163" s="104" t="s">
        <v>189</v>
      </c>
      <c r="I163" s="105" t="s">
        <v>146</v>
      </c>
      <c r="J163" s="84" t="s">
        <v>2444</v>
      </c>
    </row>
    <row r="164" spans="1:10" s="4" customFormat="1" ht="28.5" customHeight="1" x14ac:dyDescent="0.2">
      <c r="A164" s="24">
        <f t="shared" si="2"/>
        <v>159</v>
      </c>
      <c r="B164" s="31" t="s">
        <v>1813</v>
      </c>
      <c r="C164" s="102" t="s">
        <v>47</v>
      </c>
      <c r="D164" s="31">
        <v>2018.12</v>
      </c>
      <c r="E164" s="134" t="s">
        <v>1814</v>
      </c>
      <c r="F164" s="103">
        <v>6739</v>
      </c>
      <c r="G164" s="103">
        <v>12362</v>
      </c>
      <c r="H164" s="104" t="s">
        <v>109</v>
      </c>
      <c r="I164" s="105" t="s">
        <v>146</v>
      </c>
      <c r="J164" s="135" t="s">
        <v>2444</v>
      </c>
    </row>
    <row r="165" spans="1:10" ht="28.5" customHeight="1" x14ac:dyDescent="0.2">
      <c r="A165" s="24">
        <f t="shared" si="2"/>
        <v>160</v>
      </c>
      <c r="B165" s="136" t="s">
        <v>1820</v>
      </c>
      <c r="C165" s="137" t="s">
        <v>47</v>
      </c>
      <c r="D165" s="138">
        <v>2019.1</v>
      </c>
      <c r="E165" s="137" t="s">
        <v>1821</v>
      </c>
      <c r="F165" s="139">
        <v>1527</v>
      </c>
      <c r="G165" s="139">
        <v>2992</v>
      </c>
      <c r="H165" s="140" t="s">
        <v>181</v>
      </c>
      <c r="I165" s="141" t="s">
        <v>146</v>
      </c>
      <c r="J165" s="30"/>
    </row>
    <row r="166" spans="1:10" s="4" customFormat="1" ht="28.5" customHeight="1" x14ac:dyDescent="0.2">
      <c r="A166" s="24">
        <f t="shared" si="2"/>
        <v>161</v>
      </c>
      <c r="B166" s="25" t="s">
        <v>1845</v>
      </c>
      <c r="C166" s="26" t="s">
        <v>47</v>
      </c>
      <c r="D166" s="142">
        <v>2019.2</v>
      </c>
      <c r="E166" s="25" t="s">
        <v>1859</v>
      </c>
      <c r="F166" s="143">
        <v>3210</v>
      </c>
      <c r="G166" s="143">
        <v>7213</v>
      </c>
      <c r="H166" s="144" t="s">
        <v>109</v>
      </c>
      <c r="I166" s="145" t="s">
        <v>146</v>
      </c>
      <c r="J166" s="30"/>
    </row>
    <row r="167" spans="1:10" ht="28.5" customHeight="1" x14ac:dyDescent="0.2">
      <c r="A167" s="24">
        <f t="shared" si="2"/>
        <v>162</v>
      </c>
      <c r="B167" s="25" t="s">
        <v>1849</v>
      </c>
      <c r="C167" s="26" t="s">
        <v>47</v>
      </c>
      <c r="D167" s="142">
        <v>2019.2</v>
      </c>
      <c r="E167" s="25" t="s">
        <v>909</v>
      </c>
      <c r="F167" s="143">
        <v>848</v>
      </c>
      <c r="G167" s="143">
        <v>1692</v>
      </c>
      <c r="H167" s="144" t="s">
        <v>189</v>
      </c>
      <c r="I167" s="145" t="s">
        <v>146</v>
      </c>
      <c r="J167" s="30" t="s">
        <v>2446</v>
      </c>
    </row>
    <row r="168" spans="1:10" ht="28.5" customHeight="1" x14ac:dyDescent="0.2">
      <c r="A168" s="24">
        <f t="shared" si="2"/>
        <v>163</v>
      </c>
      <c r="B168" s="31" t="s">
        <v>1875</v>
      </c>
      <c r="C168" s="102" t="s">
        <v>47</v>
      </c>
      <c r="D168" s="31">
        <v>2019.3</v>
      </c>
      <c r="E168" s="133" t="s">
        <v>1880</v>
      </c>
      <c r="F168" s="35">
        <v>6647</v>
      </c>
      <c r="G168" s="35">
        <v>15159</v>
      </c>
      <c r="H168" s="104" t="s">
        <v>1869</v>
      </c>
      <c r="I168" s="105" t="s">
        <v>146</v>
      </c>
      <c r="J168" s="30"/>
    </row>
    <row r="169" spans="1:10" ht="28.5" customHeight="1" x14ac:dyDescent="0.2">
      <c r="A169" s="24">
        <f t="shared" si="2"/>
        <v>164</v>
      </c>
      <c r="B169" s="31" t="s">
        <v>1865</v>
      </c>
      <c r="C169" s="102" t="s">
        <v>47</v>
      </c>
      <c r="D169" s="31">
        <v>2019.3</v>
      </c>
      <c r="E169" s="133" t="s">
        <v>1870</v>
      </c>
      <c r="F169" s="35">
        <v>1635</v>
      </c>
      <c r="G169" s="35">
        <v>3301</v>
      </c>
      <c r="H169" s="104" t="s">
        <v>1869</v>
      </c>
      <c r="I169" s="105" t="s">
        <v>146</v>
      </c>
      <c r="J169" s="30" t="s">
        <v>2446</v>
      </c>
    </row>
    <row r="170" spans="1:10" ht="28.5" customHeight="1" x14ac:dyDescent="0.2">
      <c r="A170" s="24">
        <f t="shared" si="2"/>
        <v>165</v>
      </c>
      <c r="B170" s="31" t="s">
        <v>1866</v>
      </c>
      <c r="C170" s="102" t="s">
        <v>47</v>
      </c>
      <c r="D170" s="31">
        <v>2019.3</v>
      </c>
      <c r="E170" s="133" t="s">
        <v>1881</v>
      </c>
      <c r="F170" s="35">
        <v>9301</v>
      </c>
      <c r="G170" s="35">
        <v>13867</v>
      </c>
      <c r="H170" s="104" t="s">
        <v>180</v>
      </c>
      <c r="I170" s="105" t="s">
        <v>146</v>
      </c>
      <c r="J170" s="30"/>
    </row>
    <row r="171" spans="1:10" ht="28.5" customHeight="1" x14ac:dyDescent="0.2">
      <c r="A171" s="24">
        <f t="shared" si="2"/>
        <v>166</v>
      </c>
      <c r="B171" s="31" t="s">
        <v>1861</v>
      </c>
      <c r="C171" s="102" t="s">
        <v>47</v>
      </c>
      <c r="D171" s="31">
        <v>2019.3</v>
      </c>
      <c r="E171" s="31" t="s">
        <v>1887</v>
      </c>
      <c r="F171" s="35">
        <v>566</v>
      </c>
      <c r="G171" s="35">
        <v>1146</v>
      </c>
      <c r="H171" s="104" t="s">
        <v>1885</v>
      </c>
      <c r="I171" s="105" t="s">
        <v>146</v>
      </c>
      <c r="J171" s="30"/>
    </row>
    <row r="172" spans="1:10" ht="28.5" customHeight="1" x14ac:dyDescent="0.2">
      <c r="A172" s="24">
        <f t="shared" si="2"/>
        <v>167</v>
      </c>
      <c r="B172" s="31" t="s">
        <v>1862</v>
      </c>
      <c r="C172" s="102" t="s">
        <v>47</v>
      </c>
      <c r="D172" s="31">
        <v>2019.3</v>
      </c>
      <c r="E172" s="133" t="s">
        <v>1868</v>
      </c>
      <c r="F172" s="35">
        <v>2539</v>
      </c>
      <c r="G172" s="35">
        <v>5029</v>
      </c>
      <c r="H172" s="104" t="s">
        <v>180</v>
      </c>
      <c r="I172" s="105" t="s">
        <v>146</v>
      </c>
      <c r="J172" s="30"/>
    </row>
    <row r="173" spans="1:10" ht="28.5" customHeight="1" x14ac:dyDescent="0.2">
      <c r="A173" s="24">
        <f t="shared" si="2"/>
        <v>168</v>
      </c>
      <c r="B173" s="31" t="s">
        <v>1893</v>
      </c>
      <c r="C173" s="102" t="s">
        <v>47</v>
      </c>
      <c r="D173" s="31">
        <v>2019.4</v>
      </c>
      <c r="E173" s="133" t="s">
        <v>1905</v>
      </c>
      <c r="F173" s="35">
        <v>4110</v>
      </c>
      <c r="G173" s="35">
        <v>9360</v>
      </c>
      <c r="H173" s="104" t="s">
        <v>181</v>
      </c>
      <c r="I173" s="105" t="s">
        <v>235</v>
      </c>
      <c r="J173" s="30" t="s">
        <v>2445</v>
      </c>
    </row>
    <row r="174" spans="1:10" ht="28.5" customHeight="1" x14ac:dyDescent="0.2">
      <c r="A174" s="24">
        <f t="shared" si="2"/>
        <v>169</v>
      </c>
      <c r="B174" s="31" t="s">
        <v>1894</v>
      </c>
      <c r="C174" s="102" t="s">
        <v>47</v>
      </c>
      <c r="D174" s="31">
        <v>2019.4</v>
      </c>
      <c r="E174" s="133" t="s">
        <v>1902</v>
      </c>
      <c r="F174" s="35">
        <v>11749</v>
      </c>
      <c r="G174" s="35">
        <v>24371</v>
      </c>
      <c r="H174" s="104" t="s">
        <v>181</v>
      </c>
      <c r="I174" s="105" t="s">
        <v>235</v>
      </c>
      <c r="J174" s="30" t="s">
        <v>2446</v>
      </c>
    </row>
    <row r="175" spans="1:10" ht="28.5" customHeight="1" x14ac:dyDescent="0.2">
      <c r="A175" s="24">
        <f t="shared" si="2"/>
        <v>170</v>
      </c>
      <c r="B175" s="31" t="s">
        <v>1984</v>
      </c>
      <c r="C175" s="102" t="s">
        <v>47</v>
      </c>
      <c r="D175" s="31">
        <v>2019.8</v>
      </c>
      <c r="E175" s="133" t="s">
        <v>1992</v>
      </c>
      <c r="F175" s="35">
        <v>1289</v>
      </c>
      <c r="G175" s="35">
        <v>2784</v>
      </c>
      <c r="H175" s="104" t="s">
        <v>1889</v>
      </c>
      <c r="I175" s="105" t="s">
        <v>146</v>
      </c>
      <c r="J175" s="30" t="s">
        <v>2447</v>
      </c>
    </row>
    <row r="176" spans="1:10" ht="28.5" customHeight="1" x14ac:dyDescent="0.2">
      <c r="A176" s="24">
        <f t="shared" si="2"/>
        <v>171</v>
      </c>
      <c r="B176" s="31" t="s">
        <v>2020</v>
      </c>
      <c r="C176" s="102" t="s">
        <v>47</v>
      </c>
      <c r="D176" s="33">
        <v>2019.1</v>
      </c>
      <c r="E176" s="133" t="s">
        <v>1935</v>
      </c>
      <c r="F176" s="35">
        <v>4381</v>
      </c>
      <c r="G176" s="35">
        <v>8668</v>
      </c>
      <c r="H176" s="104" t="s">
        <v>181</v>
      </c>
      <c r="I176" s="105" t="s">
        <v>235</v>
      </c>
      <c r="J176" s="30"/>
    </row>
    <row r="177" spans="1:10" ht="28.5" customHeight="1" x14ac:dyDescent="0.2">
      <c r="A177" s="24">
        <f t="shared" si="2"/>
        <v>172</v>
      </c>
      <c r="B177" s="31" t="s">
        <v>2026</v>
      </c>
      <c r="C177" s="102" t="s">
        <v>47</v>
      </c>
      <c r="D177" s="33">
        <v>2019.1</v>
      </c>
      <c r="E177" s="133" t="s">
        <v>2021</v>
      </c>
      <c r="F177" s="35">
        <v>2778</v>
      </c>
      <c r="G177" s="35">
        <v>6797</v>
      </c>
      <c r="H177" s="104" t="s">
        <v>236</v>
      </c>
      <c r="I177" s="105" t="s">
        <v>235</v>
      </c>
      <c r="J177" s="30" t="s">
        <v>2446</v>
      </c>
    </row>
    <row r="178" spans="1:10" ht="28.5" customHeight="1" x14ac:dyDescent="0.2">
      <c r="A178" s="24">
        <f t="shared" si="2"/>
        <v>173</v>
      </c>
      <c r="B178" s="31" t="s">
        <v>2029</v>
      </c>
      <c r="C178" s="102" t="s">
        <v>47</v>
      </c>
      <c r="D178" s="33">
        <v>2019.1</v>
      </c>
      <c r="E178" s="133" t="s">
        <v>940</v>
      </c>
      <c r="F178" s="35">
        <v>339</v>
      </c>
      <c r="G178" s="35">
        <v>913</v>
      </c>
      <c r="H178" s="104" t="s">
        <v>251</v>
      </c>
      <c r="I178" s="105" t="s">
        <v>235</v>
      </c>
      <c r="J178" s="30" t="s">
        <v>2446</v>
      </c>
    </row>
    <row r="179" spans="1:10" ht="28.5" customHeight="1" x14ac:dyDescent="0.2">
      <c r="A179" s="24">
        <f t="shared" si="2"/>
        <v>174</v>
      </c>
      <c r="B179" s="31" t="s">
        <v>2036</v>
      </c>
      <c r="C179" s="102" t="s">
        <v>47</v>
      </c>
      <c r="D179" s="33">
        <v>2019.11</v>
      </c>
      <c r="E179" s="133" t="s">
        <v>2041</v>
      </c>
      <c r="F179" s="35">
        <v>1504</v>
      </c>
      <c r="G179" s="35">
        <v>2876</v>
      </c>
      <c r="H179" s="104" t="s">
        <v>181</v>
      </c>
      <c r="I179" s="105" t="s">
        <v>235</v>
      </c>
      <c r="J179" s="30" t="s">
        <v>2445</v>
      </c>
    </row>
    <row r="180" spans="1:10" ht="28.5" customHeight="1" x14ac:dyDescent="0.2">
      <c r="A180" s="24">
        <f t="shared" si="2"/>
        <v>175</v>
      </c>
      <c r="B180" s="31" t="s">
        <v>2038</v>
      </c>
      <c r="C180" s="102" t="s">
        <v>47</v>
      </c>
      <c r="D180" s="33">
        <v>2019.11</v>
      </c>
      <c r="E180" s="133" t="s">
        <v>2042</v>
      </c>
      <c r="F180" s="35">
        <v>1158</v>
      </c>
      <c r="G180" s="35">
        <v>2011</v>
      </c>
      <c r="H180" s="104" t="s">
        <v>181</v>
      </c>
      <c r="I180" s="105" t="s">
        <v>235</v>
      </c>
      <c r="J180" s="30" t="s">
        <v>2446</v>
      </c>
    </row>
    <row r="181" spans="1:10" ht="28.5" customHeight="1" x14ac:dyDescent="0.2">
      <c r="A181" s="24">
        <f t="shared" si="2"/>
        <v>176</v>
      </c>
      <c r="B181" s="31" t="s">
        <v>2051</v>
      </c>
      <c r="C181" s="102" t="s">
        <v>47</v>
      </c>
      <c r="D181" s="33">
        <v>2019.11</v>
      </c>
      <c r="E181" s="133" t="s">
        <v>2045</v>
      </c>
      <c r="F181" s="35">
        <v>385</v>
      </c>
      <c r="G181" s="35">
        <v>840</v>
      </c>
      <c r="H181" s="104" t="s">
        <v>236</v>
      </c>
      <c r="I181" s="105" t="s">
        <v>2046</v>
      </c>
      <c r="J181" s="30" t="s">
        <v>2446</v>
      </c>
    </row>
    <row r="182" spans="1:10" ht="28.5" customHeight="1" x14ac:dyDescent="0.2">
      <c r="A182" s="24">
        <f t="shared" si="2"/>
        <v>177</v>
      </c>
      <c r="B182" s="31" t="s">
        <v>2057</v>
      </c>
      <c r="C182" s="102" t="s">
        <v>47</v>
      </c>
      <c r="D182" s="33">
        <v>2019.11</v>
      </c>
      <c r="E182" s="133" t="s">
        <v>2044</v>
      </c>
      <c r="F182" s="35">
        <v>895</v>
      </c>
      <c r="G182" s="35">
        <v>1990</v>
      </c>
      <c r="H182" s="104" t="s">
        <v>181</v>
      </c>
      <c r="I182" s="105" t="s">
        <v>235</v>
      </c>
      <c r="J182" s="30"/>
    </row>
    <row r="183" spans="1:10" ht="28.5" customHeight="1" x14ac:dyDescent="0.2">
      <c r="A183" s="24">
        <f t="shared" si="2"/>
        <v>178</v>
      </c>
      <c r="B183" s="31" t="s">
        <v>2055</v>
      </c>
      <c r="C183" s="102" t="s">
        <v>47</v>
      </c>
      <c r="D183" s="31">
        <v>2019.11</v>
      </c>
      <c r="E183" s="133" t="s">
        <v>2058</v>
      </c>
      <c r="F183" s="35">
        <v>412</v>
      </c>
      <c r="G183" s="35">
        <v>778</v>
      </c>
      <c r="H183" s="104" t="s">
        <v>181</v>
      </c>
      <c r="I183" s="105" t="s">
        <v>235</v>
      </c>
      <c r="J183" s="30" t="s">
        <v>2448</v>
      </c>
    </row>
    <row r="184" spans="1:10" ht="28.5" customHeight="1" x14ac:dyDescent="0.2">
      <c r="A184" s="24">
        <f t="shared" si="2"/>
        <v>179</v>
      </c>
      <c r="B184" s="31" t="s">
        <v>2075</v>
      </c>
      <c r="C184" s="102" t="s">
        <v>47</v>
      </c>
      <c r="D184" s="31">
        <v>2019.12</v>
      </c>
      <c r="E184" s="133" t="s">
        <v>2065</v>
      </c>
      <c r="F184" s="35">
        <v>6254</v>
      </c>
      <c r="G184" s="35">
        <v>14808</v>
      </c>
      <c r="H184" s="104" t="s">
        <v>2073</v>
      </c>
      <c r="I184" s="105" t="s">
        <v>235</v>
      </c>
      <c r="J184" s="30" t="s">
        <v>2446</v>
      </c>
    </row>
    <row r="185" spans="1:10" ht="28.5" customHeight="1" x14ac:dyDescent="0.2">
      <c r="A185" s="24">
        <f t="shared" si="2"/>
        <v>180</v>
      </c>
      <c r="B185" s="31" t="s">
        <v>2077</v>
      </c>
      <c r="C185" s="102" t="s">
        <v>47</v>
      </c>
      <c r="D185" s="31">
        <v>2019.12</v>
      </c>
      <c r="E185" s="133" t="s">
        <v>2069</v>
      </c>
      <c r="F185" s="35">
        <v>1384</v>
      </c>
      <c r="G185" s="35">
        <v>3391</v>
      </c>
      <c r="H185" s="104" t="s">
        <v>181</v>
      </c>
      <c r="I185" s="105" t="s">
        <v>235</v>
      </c>
      <c r="J185" s="52"/>
    </row>
    <row r="186" spans="1:10" ht="28.5" customHeight="1" x14ac:dyDescent="0.2">
      <c r="A186" s="24">
        <f t="shared" si="2"/>
        <v>181</v>
      </c>
      <c r="B186" s="31" t="s">
        <v>2060</v>
      </c>
      <c r="C186" s="102" t="s">
        <v>47</v>
      </c>
      <c r="D186" s="31">
        <v>2019.12</v>
      </c>
      <c r="E186" s="133" t="s">
        <v>2064</v>
      </c>
      <c r="F186" s="35">
        <v>527</v>
      </c>
      <c r="G186" s="35">
        <v>1202</v>
      </c>
      <c r="H186" s="104" t="s">
        <v>181</v>
      </c>
      <c r="I186" s="105" t="s">
        <v>235</v>
      </c>
      <c r="J186" s="52"/>
    </row>
    <row r="187" spans="1:10" ht="28.5" customHeight="1" x14ac:dyDescent="0.2">
      <c r="A187" s="24">
        <f t="shared" si="2"/>
        <v>182</v>
      </c>
      <c r="B187" s="31" t="s">
        <v>2080</v>
      </c>
      <c r="C187" s="102" t="s">
        <v>47</v>
      </c>
      <c r="D187" s="31">
        <v>2019.12</v>
      </c>
      <c r="E187" s="133" t="s">
        <v>2067</v>
      </c>
      <c r="F187" s="35">
        <v>546</v>
      </c>
      <c r="G187" s="35">
        <v>1405</v>
      </c>
      <c r="H187" s="104" t="s">
        <v>181</v>
      </c>
      <c r="I187" s="105" t="s">
        <v>235</v>
      </c>
      <c r="J187" s="30"/>
    </row>
    <row r="188" spans="1:10" ht="28.5" customHeight="1" x14ac:dyDescent="0.2">
      <c r="A188" s="24">
        <f t="shared" si="2"/>
        <v>183</v>
      </c>
      <c r="B188" s="31" t="s">
        <v>2082</v>
      </c>
      <c r="C188" s="102" t="s">
        <v>47</v>
      </c>
      <c r="D188" s="31">
        <v>2019.12</v>
      </c>
      <c r="E188" s="133" t="s">
        <v>2068</v>
      </c>
      <c r="F188" s="35">
        <v>3019</v>
      </c>
      <c r="G188" s="35">
        <v>5841</v>
      </c>
      <c r="H188" s="104" t="s">
        <v>181</v>
      </c>
      <c r="I188" s="105" t="s">
        <v>235</v>
      </c>
      <c r="J188" s="30"/>
    </row>
    <row r="189" spans="1:10" s="5" customFormat="1" ht="27.75" customHeight="1" x14ac:dyDescent="0.2">
      <c r="A189" s="24">
        <f t="shared" si="2"/>
        <v>184</v>
      </c>
      <c r="B189" s="54" t="s">
        <v>157</v>
      </c>
      <c r="C189" s="61" t="s">
        <v>2108</v>
      </c>
      <c r="D189" s="146">
        <v>2010.1</v>
      </c>
      <c r="E189" s="55" t="s">
        <v>1235</v>
      </c>
      <c r="F189" s="56">
        <v>323</v>
      </c>
      <c r="G189" s="56">
        <v>525</v>
      </c>
      <c r="H189" s="57" t="s">
        <v>6</v>
      </c>
      <c r="I189" s="58" t="s">
        <v>235</v>
      </c>
      <c r="J189" s="52"/>
    </row>
    <row r="190" spans="1:10" ht="27" customHeight="1" x14ac:dyDescent="0.2">
      <c r="A190" s="24">
        <f t="shared" si="2"/>
        <v>185</v>
      </c>
      <c r="B190" s="61" t="s">
        <v>1892</v>
      </c>
      <c r="C190" s="110" t="s">
        <v>1910</v>
      </c>
      <c r="D190" s="61">
        <v>2019.4</v>
      </c>
      <c r="E190" s="111" t="s">
        <v>1904</v>
      </c>
      <c r="F190" s="65">
        <v>325</v>
      </c>
      <c r="G190" s="65">
        <v>833</v>
      </c>
      <c r="H190" s="113" t="s">
        <v>236</v>
      </c>
      <c r="I190" s="109" t="s">
        <v>235</v>
      </c>
      <c r="J190" s="30"/>
    </row>
    <row r="191" spans="1:10" ht="27" customHeight="1" x14ac:dyDescent="0.2">
      <c r="A191" s="24">
        <f t="shared" si="2"/>
        <v>186</v>
      </c>
      <c r="B191" s="61" t="s">
        <v>1916</v>
      </c>
      <c r="C191" s="110" t="s">
        <v>627</v>
      </c>
      <c r="D191" s="61">
        <v>2019.5</v>
      </c>
      <c r="E191" s="111" t="s">
        <v>1925</v>
      </c>
      <c r="F191" s="65">
        <v>4349</v>
      </c>
      <c r="G191" s="65">
        <v>11031</v>
      </c>
      <c r="H191" s="113" t="s">
        <v>181</v>
      </c>
      <c r="I191" s="109" t="s">
        <v>235</v>
      </c>
      <c r="J191" s="30" t="s">
        <v>2449</v>
      </c>
    </row>
    <row r="192" spans="1:10" ht="27" customHeight="1" x14ac:dyDescent="0.2">
      <c r="A192" s="24">
        <f t="shared" si="2"/>
        <v>187</v>
      </c>
      <c r="B192" s="61" t="s">
        <v>2255</v>
      </c>
      <c r="C192" s="110" t="s">
        <v>627</v>
      </c>
      <c r="D192" s="61">
        <v>2019.5</v>
      </c>
      <c r="E192" s="111" t="s">
        <v>1838</v>
      </c>
      <c r="F192" s="65">
        <v>1596</v>
      </c>
      <c r="G192" s="65">
        <v>3799</v>
      </c>
      <c r="H192" s="113" t="s">
        <v>181</v>
      </c>
      <c r="I192" s="109" t="s">
        <v>235</v>
      </c>
      <c r="J192" s="30" t="s">
        <v>2446</v>
      </c>
    </row>
    <row r="193" spans="1:10" ht="27" customHeight="1" x14ac:dyDescent="0.2">
      <c r="A193" s="24">
        <f t="shared" si="2"/>
        <v>188</v>
      </c>
      <c r="B193" s="61" t="s">
        <v>2004</v>
      </c>
      <c r="C193" s="110" t="s">
        <v>627</v>
      </c>
      <c r="D193" s="61">
        <v>2019.9</v>
      </c>
      <c r="E193" s="111" t="s">
        <v>2006</v>
      </c>
      <c r="F193" s="65">
        <v>1277</v>
      </c>
      <c r="G193" s="65">
        <v>2419</v>
      </c>
      <c r="H193" s="113" t="s">
        <v>181</v>
      </c>
      <c r="I193" s="109" t="s">
        <v>235</v>
      </c>
      <c r="J193" s="30" t="s">
        <v>2445</v>
      </c>
    </row>
    <row r="194" spans="1:10" ht="27" customHeight="1" x14ac:dyDescent="0.2">
      <c r="A194" s="24">
        <f t="shared" si="2"/>
        <v>189</v>
      </c>
      <c r="B194" s="61" t="s">
        <v>2000</v>
      </c>
      <c r="C194" s="110" t="s">
        <v>627</v>
      </c>
      <c r="D194" s="61">
        <v>2019.9</v>
      </c>
      <c r="E194" s="111" t="s">
        <v>2012</v>
      </c>
      <c r="F194" s="65">
        <v>410</v>
      </c>
      <c r="G194" s="65">
        <v>780</v>
      </c>
      <c r="H194" s="113" t="s">
        <v>181</v>
      </c>
      <c r="I194" s="109" t="s">
        <v>235</v>
      </c>
      <c r="J194" s="30"/>
    </row>
    <row r="195" spans="1:10" ht="27" customHeight="1" x14ac:dyDescent="0.2">
      <c r="A195" s="24">
        <f t="shared" si="2"/>
        <v>190</v>
      </c>
      <c r="B195" s="61" t="s">
        <v>2019</v>
      </c>
      <c r="C195" s="110" t="s">
        <v>627</v>
      </c>
      <c r="D195" s="61">
        <v>2019.9</v>
      </c>
      <c r="E195" s="111" t="s">
        <v>2014</v>
      </c>
      <c r="F195" s="65">
        <v>2212</v>
      </c>
      <c r="G195" s="65">
        <v>3718</v>
      </c>
      <c r="H195" s="113" t="s">
        <v>236</v>
      </c>
      <c r="I195" s="109" t="s">
        <v>235</v>
      </c>
      <c r="J195" s="30"/>
    </row>
    <row r="196" spans="1:10" ht="27" customHeight="1" x14ac:dyDescent="0.2">
      <c r="A196" s="24">
        <f t="shared" si="2"/>
        <v>191</v>
      </c>
      <c r="B196" s="61" t="s">
        <v>2275</v>
      </c>
      <c r="C196" s="110" t="s">
        <v>627</v>
      </c>
      <c r="D196" s="61">
        <v>2020.3</v>
      </c>
      <c r="E196" s="111" t="s">
        <v>905</v>
      </c>
      <c r="F196" s="65">
        <v>15342</v>
      </c>
      <c r="G196" s="65">
        <v>32489</v>
      </c>
      <c r="H196" s="113" t="s">
        <v>181</v>
      </c>
      <c r="I196" s="109" t="s">
        <v>235</v>
      </c>
      <c r="J196" s="30"/>
    </row>
    <row r="197" spans="1:10" ht="27" customHeight="1" x14ac:dyDescent="0.2">
      <c r="A197" s="24">
        <f t="shared" si="2"/>
        <v>192</v>
      </c>
      <c r="B197" s="61" t="s">
        <v>2279</v>
      </c>
      <c r="C197" s="110" t="s">
        <v>627</v>
      </c>
      <c r="D197" s="61">
        <v>2020.3</v>
      </c>
      <c r="E197" s="111" t="s">
        <v>1932</v>
      </c>
      <c r="F197" s="65">
        <v>809</v>
      </c>
      <c r="G197" s="65">
        <v>1655</v>
      </c>
      <c r="H197" s="113" t="s">
        <v>2073</v>
      </c>
      <c r="I197" s="109" t="s">
        <v>235</v>
      </c>
      <c r="J197" s="30"/>
    </row>
    <row r="198" spans="1:10" ht="27.75" customHeight="1" x14ac:dyDescent="0.2">
      <c r="A198" s="24">
        <f t="shared" si="2"/>
        <v>193</v>
      </c>
      <c r="B198" s="61" t="s">
        <v>2330</v>
      </c>
      <c r="C198" s="110" t="s">
        <v>627</v>
      </c>
      <c r="D198" s="61">
        <v>2020.4</v>
      </c>
      <c r="E198" s="111" t="s">
        <v>2327</v>
      </c>
      <c r="F198" s="65">
        <v>1231</v>
      </c>
      <c r="G198" s="65">
        <v>2420</v>
      </c>
      <c r="H198" s="113" t="s">
        <v>181</v>
      </c>
      <c r="I198" s="109" t="s">
        <v>235</v>
      </c>
      <c r="J198" s="30" t="s">
        <v>2446</v>
      </c>
    </row>
    <row r="199" spans="1:10" ht="27.75" customHeight="1" x14ac:dyDescent="0.2">
      <c r="A199" s="24">
        <f t="shared" ref="A199" si="3">ROW()-5</f>
        <v>194</v>
      </c>
      <c r="B199" s="61" t="s">
        <v>2331</v>
      </c>
      <c r="C199" s="110" t="s">
        <v>627</v>
      </c>
      <c r="D199" s="61">
        <v>2020.4</v>
      </c>
      <c r="E199" s="111" t="s">
        <v>2058</v>
      </c>
      <c r="F199" s="65">
        <v>224</v>
      </c>
      <c r="G199" s="65">
        <v>224</v>
      </c>
      <c r="H199" s="113" t="s">
        <v>181</v>
      </c>
      <c r="I199" s="109" t="s">
        <v>235</v>
      </c>
      <c r="J199" s="30"/>
    </row>
    <row r="200" spans="1:10" ht="27.75" customHeight="1" x14ac:dyDescent="0.2">
      <c r="A200" s="147">
        <f>ROW()-5</f>
        <v>195</v>
      </c>
      <c r="B200" s="61" t="s">
        <v>2349</v>
      </c>
      <c r="C200" s="110" t="s">
        <v>627</v>
      </c>
      <c r="D200" s="61">
        <v>2020.5</v>
      </c>
      <c r="E200" s="111" t="s">
        <v>2350</v>
      </c>
      <c r="F200" s="65">
        <v>4884</v>
      </c>
      <c r="G200" s="65">
        <v>10003</v>
      </c>
      <c r="H200" s="113" t="s">
        <v>181</v>
      </c>
      <c r="I200" s="109" t="s">
        <v>235</v>
      </c>
      <c r="J200" s="30" t="s">
        <v>2446</v>
      </c>
    </row>
    <row r="201" spans="1:10" ht="27.6" customHeight="1" x14ac:dyDescent="0.2">
      <c r="A201" s="147">
        <f>ROW()-5</f>
        <v>196</v>
      </c>
      <c r="B201" s="61" t="s">
        <v>2351</v>
      </c>
      <c r="C201" s="110" t="s">
        <v>627</v>
      </c>
      <c r="D201" s="61">
        <v>2020.5</v>
      </c>
      <c r="E201" s="111" t="s">
        <v>2352</v>
      </c>
      <c r="F201" s="65">
        <v>6631</v>
      </c>
      <c r="G201" s="65">
        <v>12993</v>
      </c>
      <c r="H201" s="113" t="s">
        <v>236</v>
      </c>
      <c r="I201" s="109" t="s">
        <v>235</v>
      </c>
      <c r="J201" s="30" t="s">
        <v>2446</v>
      </c>
    </row>
    <row r="202" spans="1:10" ht="27.6" customHeight="1" x14ac:dyDescent="0.2">
      <c r="A202" s="147">
        <f>ROW()-5</f>
        <v>197</v>
      </c>
      <c r="B202" s="148" t="s">
        <v>2368</v>
      </c>
      <c r="C202" s="149" t="s">
        <v>627</v>
      </c>
      <c r="D202" s="148">
        <v>2020.6</v>
      </c>
      <c r="E202" s="150" t="s">
        <v>2369</v>
      </c>
      <c r="F202" s="151">
        <v>3076</v>
      </c>
      <c r="G202" s="151">
        <v>8183</v>
      </c>
      <c r="H202" s="152" t="s">
        <v>181</v>
      </c>
      <c r="I202" s="152" t="s">
        <v>235</v>
      </c>
      <c r="J202" s="30" t="s">
        <v>2446</v>
      </c>
    </row>
    <row r="203" spans="1:10" ht="27.6" customHeight="1" x14ac:dyDescent="0.2">
      <c r="A203" s="147">
        <f>ROW()-5</f>
        <v>198</v>
      </c>
      <c r="B203" s="148" t="s">
        <v>2387</v>
      </c>
      <c r="C203" s="149" t="s">
        <v>627</v>
      </c>
      <c r="D203" s="148">
        <v>2020.7</v>
      </c>
      <c r="E203" s="150" t="s">
        <v>2388</v>
      </c>
      <c r="F203" s="151">
        <v>602</v>
      </c>
      <c r="G203" s="151">
        <v>1337</v>
      </c>
      <c r="H203" s="152" t="s">
        <v>181</v>
      </c>
      <c r="I203" s="152" t="s">
        <v>235</v>
      </c>
      <c r="J203" s="30" t="s">
        <v>2448</v>
      </c>
    </row>
    <row r="204" spans="1:10" s="5" customFormat="1" ht="28.5" customHeight="1" x14ac:dyDescent="0.2">
      <c r="A204" s="327" t="s">
        <v>2301</v>
      </c>
      <c r="B204" s="328"/>
      <c r="C204" s="328"/>
      <c r="D204" s="328"/>
      <c r="E204" s="328"/>
      <c r="F204" s="328"/>
      <c r="G204" s="328"/>
      <c r="H204" s="328"/>
      <c r="I204" s="328"/>
      <c r="J204" s="329"/>
    </row>
    <row r="205" spans="1:10" s="5" customFormat="1" ht="28.5" customHeight="1" x14ac:dyDescent="0.2">
      <c r="A205" s="24">
        <f>ROW()-6</f>
        <v>199</v>
      </c>
      <c r="B205" s="25" t="s">
        <v>93</v>
      </c>
      <c r="C205" s="25" t="s">
        <v>49</v>
      </c>
      <c r="D205" s="25">
        <v>2005.12</v>
      </c>
      <c r="E205" s="26" t="s">
        <v>945</v>
      </c>
      <c r="F205" s="27">
        <v>1711</v>
      </c>
      <c r="G205" s="27">
        <v>4946</v>
      </c>
      <c r="H205" s="32" t="s">
        <v>8</v>
      </c>
      <c r="I205" s="29" t="s">
        <v>235</v>
      </c>
      <c r="J205" s="52"/>
    </row>
    <row r="206" spans="1:10" s="5" customFormat="1" ht="28.5" customHeight="1" x14ac:dyDescent="0.2">
      <c r="A206" s="24">
        <f t="shared" ref="A206:A269" si="4">ROW()-6</f>
        <v>200</v>
      </c>
      <c r="B206" s="25" t="s">
        <v>94</v>
      </c>
      <c r="C206" s="25" t="s">
        <v>49</v>
      </c>
      <c r="D206" s="25">
        <v>2005.12</v>
      </c>
      <c r="E206" s="26" t="s">
        <v>945</v>
      </c>
      <c r="F206" s="27">
        <v>937</v>
      </c>
      <c r="G206" s="27">
        <v>2339</v>
      </c>
      <c r="H206" s="32" t="s">
        <v>8</v>
      </c>
      <c r="I206" s="29" t="s">
        <v>235</v>
      </c>
      <c r="J206" s="52"/>
    </row>
    <row r="207" spans="1:10" s="5" customFormat="1" ht="28.5" customHeight="1" x14ac:dyDescent="0.2">
      <c r="A207" s="24">
        <f t="shared" si="4"/>
        <v>201</v>
      </c>
      <c r="B207" s="25" t="s">
        <v>95</v>
      </c>
      <c r="C207" s="25" t="s">
        <v>49</v>
      </c>
      <c r="D207" s="25">
        <v>2005.12</v>
      </c>
      <c r="E207" s="26" t="s">
        <v>945</v>
      </c>
      <c r="F207" s="27">
        <v>1578</v>
      </c>
      <c r="G207" s="27">
        <v>1146</v>
      </c>
      <c r="H207" s="32" t="s">
        <v>6</v>
      </c>
      <c r="I207" s="29" t="s">
        <v>235</v>
      </c>
      <c r="J207" s="52"/>
    </row>
    <row r="208" spans="1:10" s="5" customFormat="1" ht="28.5" customHeight="1" x14ac:dyDescent="0.2">
      <c r="A208" s="24">
        <f t="shared" si="4"/>
        <v>202</v>
      </c>
      <c r="B208" s="25" t="s">
        <v>96</v>
      </c>
      <c r="C208" s="25" t="s">
        <v>49</v>
      </c>
      <c r="D208" s="25">
        <v>2005.12</v>
      </c>
      <c r="E208" s="26" t="s">
        <v>945</v>
      </c>
      <c r="F208" s="27">
        <v>444</v>
      </c>
      <c r="G208" s="27">
        <v>383</v>
      </c>
      <c r="H208" s="32" t="s">
        <v>6</v>
      </c>
      <c r="I208" s="29" t="s">
        <v>235</v>
      </c>
      <c r="J208" s="52"/>
    </row>
    <row r="209" spans="1:10" s="5" customFormat="1" ht="28.5" customHeight="1" x14ac:dyDescent="0.2">
      <c r="A209" s="24">
        <f t="shared" si="4"/>
        <v>203</v>
      </c>
      <c r="B209" s="25" t="s">
        <v>1349</v>
      </c>
      <c r="C209" s="31" t="s">
        <v>49</v>
      </c>
      <c r="D209" s="31">
        <v>2008.3</v>
      </c>
      <c r="E209" s="34" t="s">
        <v>1200</v>
      </c>
      <c r="F209" s="35">
        <v>313</v>
      </c>
      <c r="G209" s="35">
        <v>855</v>
      </c>
      <c r="H209" s="36" t="s">
        <v>6</v>
      </c>
      <c r="I209" s="37" t="s">
        <v>235</v>
      </c>
      <c r="J209" s="52"/>
    </row>
    <row r="210" spans="1:10" s="5" customFormat="1" ht="28.5" customHeight="1" x14ac:dyDescent="0.2">
      <c r="A210" s="24">
        <f t="shared" si="4"/>
        <v>204</v>
      </c>
      <c r="B210" s="25" t="s">
        <v>41</v>
      </c>
      <c r="C210" s="31" t="s">
        <v>49</v>
      </c>
      <c r="D210" s="31">
        <v>2008.4</v>
      </c>
      <c r="E210" s="34" t="s">
        <v>930</v>
      </c>
      <c r="F210" s="35">
        <v>2644</v>
      </c>
      <c r="G210" s="35">
        <v>5045</v>
      </c>
      <c r="H210" s="36" t="s">
        <v>8</v>
      </c>
      <c r="I210" s="37" t="s">
        <v>235</v>
      </c>
      <c r="J210" s="52"/>
    </row>
    <row r="211" spans="1:10" s="7" customFormat="1" ht="28.5" customHeight="1" x14ac:dyDescent="0.2">
      <c r="A211" s="24">
        <f t="shared" si="4"/>
        <v>205</v>
      </c>
      <c r="B211" s="153" t="s">
        <v>117</v>
      </c>
      <c r="C211" s="154" t="s">
        <v>50</v>
      </c>
      <c r="D211" s="154">
        <v>2008.5</v>
      </c>
      <c r="E211" s="155" t="s">
        <v>1046</v>
      </c>
      <c r="F211" s="156">
        <v>3209</v>
      </c>
      <c r="G211" s="156">
        <v>7349</v>
      </c>
      <c r="H211" s="157" t="s">
        <v>8</v>
      </c>
      <c r="I211" s="158" t="s">
        <v>235</v>
      </c>
      <c r="J211" s="159"/>
    </row>
    <row r="212" spans="1:10" s="5" customFormat="1" ht="28.5" customHeight="1" x14ac:dyDescent="0.2">
      <c r="A212" s="24">
        <f t="shared" si="4"/>
        <v>206</v>
      </c>
      <c r="B212" s="25" t="s">
        <v>118</v>
      </c>
      <c r="C212" s="31" t="s">
        <v>49</v>
      </c>
      <c r="D212" s="31">
        <v>2008.5</v>
      </c>
      <c r="E212" s="34" t="s">
        <v>1046</v>
      </c>
      <c r="F212" s="35">
        <v>3347</v>
      </c>
      <c r="G212" s="35">
        <v>6608</v>
      </c>
      <c r="H212" s="36" t="s">
        <v>6</v>
      </c>
      <c r="I212" s="37" t="s">
        <v>235</v>
      </c>
      <c r="J212" s="52"/>
    </row>
    <row r="213" spans="1:10" s="5" customFormat="1" ht="28.5" customHeight="1" x14ac:dyDescent="0.2">
      <c r="A213" s="24">
        <f t="shared" si="4"/>
        <v>207</v>
      </c>
      <c r="B213" s="25" t="s">
        <v>58</v>
      </c>
      <c r="C213" s="31" t="s">
        <v>49</v>
      </c>
      <c r="D213" s="25">
        <v>2009.1</v>
      </c>
      <c r="E213" s="26" t="s">
        <v>1259</v>
      </c>
      <c r="F213" s="27">
        <v>290</v>
      </c>
      <c r="G213" s="27">
        <v>524</v>
      </c>
      <c r="H213" s="28" t="s">
        <v>6</v>
      </c>
      <c r="I213" s="29" t="s">
        <v>235</v>
      </c>
      <c r="J213" s="52"/>
    </row>
    <row r="214" spans="1:10" s="5" customFormat="1" ht="28.5" customHeight="1" x14ac:dyDescent="0.2">
      <c r="A214" s="24">
        <f t="shared" si="4"/>
        <v>208</v>
      </c>
      <c r="B214" s="25" t="s">
        <v>216</v>
      </c>
      <c r="C214" s="31" t="s">
        <v>147</v>
      </c>
      <c r="D214" s="31">
        <v>2010.6</v>
      </c>
      <c r="E214" s="26" t="s">
        <v>1221</v>
      </c>
      <c r="F214" s="27">
        <v>177</v>
      </c>
      <c r="G214" s="27">
        <v>312</v>
      </c>
      <c r="H214" s="32" t="s">
        <v>124</v>
      </c>
      <c r="I214" s="29" t="s">
        <v>235</v>
      </c>
      <c r="J214" s="52"/>
    </row>
    <row r="215" spans="1:10" s="7" customFormat="1" ht="28.5" customHeight="1" x14ac:dyDescent="0.2">
      <c r="A215" s="24">
        <f t="shared" si="4"/>
        <v>209</v>
      </c>
      <c r="B215" s="31" t="s">
        <v>148</v>
      </c>
      <c r="C215" s="31" t="s">
        <v>147</v>
      </c>
      <c r="D215" s="31">
        <v>2010.7</v>
      </c>
      <c r="E215" s="34" t="s">
        <v>939</v>
      </c>
      <c r="F215" s="35">
        <v>7048</v>
      </c>
      <c r="G215" s="35">
        <v>7663</v>
      </c>
      <c r="H215" s="36" t="s">
        <v>6</v>
      </c>
      <c r="I215" s="37" t="s">
        <v>235</v>
      </c>
      <c r="J215" s="52"/>
    </row>
    <row r="216" spans="1:10" s="5" customFormat="1" ht="28.5" customHeight="1" x14ac:dyDescent="0.2">
      <c r="A216" s="24">
        <f t="shared" si="4"/>
        <v>210</v>
      </c>
      <c r="B216" s="25" t="s">
        <v>269</v>
      </c>
      <c r="C216" s="31" t="s">
        <v>49</v>
      </c>
      <c r="D216" s="31">
        <v>2011.2</v>
      </c>
      <c r="E216" s="26" t="s">
        <v>1242</v>
      </c>
      <c r="F216" s="27">
        <v>3064</v>
      </c>
      <c r="G216" s="27">
        <v>6173</v>
      </c>
      <c r="H216" s="32" t="s">
        <v>6</v>
      </c>
      <c r="I216" s="29" t="s">
        <v>235</v>
      </c>
      <c r="J216" s="52"/>
    </row>
    <row r="217" spans="1:10" s="5" customFormat="1" ht="28.5" customHeight="1" x14ac:dyDescent="0.2">
      <c r="A217" s="24">
        <f t="shared" si="4"/>
        <v>211</v>
      </c>
      <c r="B217" s="25" t="s">
        <v>184</v>
      </c>
      <c r="C217" s="31" t="s">
        <v>49</v>
      </c>
      <c r="D217" s="31">
        <v>2011.5</v>
      </c>
      <c r="E217" s="26" t="s">
        <v>1247</v>
      </c>
      <c r="F217" s="27">
        <v>2561</v>
      </c>
      <c r="G217" s="27">
        <v>5737</v>
      </c>
      <c r="H217" s="32" t="s">
        <v>6</v>
      </c>
      <c r="I217" s="29" t="s">
        <v>235</v>
      </c>
      <c r="J217" s="30" t="s">
        <v>2444</v>
      </c>
    </row>
    <row r="218" spans="1:10" s="5" customFormat="1" ht="28.5" customHeight="1" x14ac:dyDescent="0.2">
      <c r="A218" s="24">
        <f t="shared" si="4"/>
        <v>212</v>
      </c>
      <c r="B218" s="25" t="s">
        <v>185</v>
      </c>
      <c r="C218" s="31" t="s">
        <v>49</v>
      </c>
      <c r="D218" s="31">
        <v>2011.5</v>
      </c>
      <c r="E218" s="26" t="s">
        <v>1249</v>
      </c>
      <c r="F218" s="27">
        <v>412</v>
      </c>
      <c r="G218" s="27">
        <v>884</v>
      </c>
      <c r="H218" s="32" t="s">
        <v>6</v>
      </c>
      <c r="I218" s="29" t="s">
        <v>235</v>
      </c>
      <c r="J218" s="52"/>
    </row>
    <row r="219" spans="1:10" s="5" customFormat="1" ht="28.5" customHeight="1" x14ac:dyDescent="0.2">
      <c r="A219" s="24">
        <f t="shared" si="4"/>
        <v>213</v>
      </c>
      <c r="B219" s="25" t="s">
        <v>339</v>
      </c>
      <c r="C219" s="31" t="s">
        <v>49</v>
      </c>
      <c r="D219" s="31">
        <v>2011.9</v>
      </c>
      <c r="E219" s="26" t="s">
        <v>1183</v>
      </c>
      <c r="F219" s="27">
        <v>310</v>
      </c>
      <c r="G219" s="27">
        <v>290</v>
      </c>
      <c r="H219" s="32" t="s">
        <v>109</v>
      </c>
      <c r="I219" s="29" t="s">
        <v>235</v>
      </c>
      <c r="J219" s="52"/>
    </row>
    <row r="220" spans="1:10" s="5" customFormat="1" ht="28.5" customHeight="1" x14ac:dyDescent="0.2">
      <c r="A220" s="24">
        <f t="shared" si="4"/>
        <v>214</v>
      </c>
      <c r="B220" s="25" t="s">
        <v>1351</v>
      </c>
      <c r="C220" s="31" t="s">
        <v>49</v>
      </c>
      <c r="D220" s="25">
        <v>2012.5</v>
      </c>
      <c r="E220" s="26" t="s">
        <v>1157</v>
      </c>
      <c r="F220" s="27">
        <v>1955</v>
      </c>
      <c r="G220" s="27">
        <v>4921</v>
      </c>
      <c r="H220" s="32" t="s">
        <v>109</v>
      </c>
      <c r="I220" s="29" t="s">
        <v>235</v>
      </c>
      <c r="J220" s="52"/>
    </row>
    <row r="221" spans="1:10" ht="27.75" customHeight="1" x14ac:dyDescent="0.2">
      <c r="A221" s="24">
        <f t="shared" si="4"/>
        <v>215</v>
      </c>
      <c r="B221" s="54" t="s">
        <v>209</v>
      </c>
      <c r="C221" s="61" t="s">
        <v>2120</v>
      </c>
      <c r="D221" s="54">
        <v>2012.6</v>
      </c>
      <c r="E221" s="55" t="s">
        <v>1217</v>
      </c>
      <c r="F221" s="56">
        <v>2263</v>
      </c>
      <c r="G221" s="56">
        <v>2269</v>
      </c>
      <c r="H221" s="57" t="s">
        <v>6</v>
      </c>
      <c r="I221" s="58" t="s">
        <v>235</v>
      </c>
      <c r="J221" s="69"/>
    </row>
    <row r="222" spans="1:10" s="5" customFormat="1" ht="28.5" customHeight="1" x14ac:dyDescent="0.2">
      <c r="A222" s="24">
        <f t="shared" si="4"/>
        <v>216</v>
      </c>
      <c r="B222" s="25" t="s">
        <v>238</v>
      </c>
      <c r="C222" s="31" t="s">
        <v>49</v>
      </c>
      <c r="D222" s="160">
        <v>2012.1</v>
      </c>
      <c r="E222" s="26" t="s">
        <v>945</v>
      </c>
      <c r="F222" s="27">
        <v>1249</v>
      </c>
      <c r="G222" s="27">
        <v>2575</v>
      </c>
      <c r="H222" s="32" t="s">
        <v>234</v>
      </c>
      <c r="I222" s="29" t="s">
        <v>235</v>
      </c>
      <c r="J222" s="52"/>
    </row>
    <row r="223" spans="1:10" s="7" customFormat="1" ht="28.5" customHeight="1" x14ac:dyDescent="0.2">
      <c r="A223" s="24">
        <f t="shared" si="4"/>
        <v>217</v>
      </c>
      <c r="B223" s="161" t="s">
        <v>241</v>
      </c>
      <c r="C223" s="31" t="s">
        <v>49</v>
      </c>
      <c r="D223" s="31">
        <v>2012.11</v>
      </c>
      <c r="E223" s="26" t="s">
        <v>1112</v>
      </c>
      <c r="F223" s="27">
        <v>1789</v>
      </c>
      <c r="G223" s="27">
        <v>5148</v>
      </c>
      <c r="H223" s="32" t="s">
        <v>109</v>
      </c>
      <c r="I223" s="29" t="s">
        <v>235</v>
      </c>
      <c r="J223" s="52"/>
    </row>
    <row r="224" spans="1:10" s="5" customFormat="1" ht="28.5" customHeight="1" x14ac:dyDescent="0.2">
      <c r="A224" s="24">
        <f t="shared" si="4"/>
        <v>218</v>
      </c>
      <c r="B224" s="31" t="s">
        <v>332</v>
      </c>
      <c r="C224" s="31" t="s">
        <v>49</v>
      </c>
      <c r="D224" s="25">
        <v>2013.2</v>
      </c>
      <c r="E224" s="26" t="s">
        <v>1045</v>
      </c>
      <c r="F224" s="27">
        <v>1072</v>
      </c>
      <c r="G224" s="27">
        <v>2757</v>
      </c>
      <c r="H224" s="32" t="s">
        <v>251</v>
      </c>
      <c r="I224" s="29" t="s">
        <v>235</v>
      </c>
      <c r="J224" s="52"/>
    </row>
    <row r="225" spans="1:10" s="5" customFormat="1" ht="28.5" customHeight="1" x14ac:dyDescent="0.2">
      <c r="A225" s="24">
        <f t="shared" si="4"/>
        <v>219</v>
      </c>
      <c r="B225" s="31" t="s">
        <v>330</v>
      </c>
      <c r="C225" s="31" t="s">
        <v>49</v>
      </c>
      <c r="D225" s="25">
        <v>2013.2</v>
      </c>
      <c r="E225" s="26" t="s">
        <v>1171</v>
      </c>
      <c r="F225" s="27">
        <v>1467</v>
      </c>
      <c r="G225" s="27">
        <v>2711</v>
      </c>
      <c r="H225" s="32" t="s">
        <v>109</v>
      </c>
      <c r="I225" s="29" t="s">
        <v>235</v>
      </c>
      <c r="J225" s="30"/>
    </row>
    <row r="226" spans="1:10" s="5" customFormat="1" ht="28.5" customHeight="1" x14ac:dyDescent="0.2">
      <c r="A226" s="24">
        <f t="shared" si="4"/>
        <v>220</v>
      </c>
      <c r="B226" s="31" t="s">
        <v>355</v>
      </c>
      <c r="C226" s="31" t="s">
        <v>49</v>
      </c>
      <c r="D226" s="25">
        <v>2013.7</v>
      </c>
      <c r="E226" s="26" t="s">
        <v>1141</v>
      </c>
      <c r="F226" s="27">
        <v>776</v>
      </c>
      <c r="G226" s="27">
        <v>1604</v>
      </c>
      <c r="H226" s="32" t="s">
        <v>109</v>
      </c>
      <c r="I226" s="29" t="s">
        <v>235</v>
      </c>
      <c r="J226" s="30"/>
    </row>
    <row r="227" spans="1:10" ht="27.75" customHeight="1" x14ac:dyDescent="0.2">
      <c r="A227" s="24">
        <f t="shared" si="4"/>
        <v>221</v>
      </c>
      <c r="B227" s="162" t="s">
        <v>407</v>
      </c>
      <c r="C227" s="163" t="s">
        <v>378</v>
      </c>
      <c r="D227" s="162">
        <v>2013.11</v>
      </c>
      <c r="E227" s="164" t="s">
        <v>1150</v>
      </c>
      <c r="F227" s="165">
        <v>498</v>
      </c>
      <c r="G227" s="165">
        <v>1063</v>
      </c>
      <c r="H227" s="166" t="s">
        <v>109</v>
      </c>
      <c r="I227" s="167" t="s">
        <v>235</v>
      </c>
      <c r="J227" s="52"/>
    </row>
    <row r="228" spans="1:10" ht="27.75" customHeight="1" x14ac:dyDescent="0.2">
      <c r="A228" s="24">
        <f t="shared" si="4"/>
        <v>222</v>
      </c>
      <c r="B228" s="61" t="s">
        <v>411</v>
      </c>
      <c r="C228" s="61" t="s">
        <v>378</v>
      </c>
      <c r="D228" s="61">
        <v>2014.2</v>
      </c>
      <c r="E228" s="168" t="s">
        <v>1110</v>
      </c>
      <c r="F228" s="169">
        <v>1866</v>
      </c>
      <c r="G228" s="56">
        <v>3507</v>
      </c>
      <c r="H228" s="57" t="s">
        <v>109</v>
      </c>
      <c r="I228" s="58" t="s">
        <v>235</v>
      </c>
      <c r="J228" s="52"/>
    </row>
    <row r="229" spans="1:10" x14ac:dyDescent="0.2">
      <c r="A229" s="24">
        <f t="shared" si="4"/>
        <v>223</v>
      </c>
      <c r="B229" s="85" t="s">
        <v>425</v>
      </c>
      <c r="C229" s="163" t="s">
        <v>378</v>
      </c>
      <c r="D229" s="85">
        <v>2014.4</v>
      </c>
      <c r="E229" s="170" t="s">
        <v>1120</v>
      </c>
      <c r="F229" s="171">
        <v>1652</v>
      </c>
      <c r="G229" s="172">
        <v>3221</v>
      </c>
      <c r="H229" s="57" t="s">
        <v>189</v>
      </c>
      <c r="I229" s="173" t="s">
        <v>235</v>
      </c>
      <c r="J229" s="30"/>
    </row>
    <row r="230" spans="1:10" s="5" customFormat="1" ht="28.5" customHeight="1" x14ac:dyDescent="0.2">
      <c r="A230" s="24">
        <f t="shared" si="4"/>
        <v>224</v>
      </c>
      <c r="B230" s="31" t="s">
        <v>444</v>
      </c>
      <c r="C230" s="31" t="s">
        <v>49</v>
      </c>
      <c r="D230" s="31">
        <v>2014.6</v>
      </c>
      <c r="E230" s="59" t="s">
        <v>913</v>
      </c>
      <c r="F230" s="60">
        <v>245</v>
      </c>
      <c r="G230" s="27">
        <v>490</v>
      </c>
      <c r="H230" s="32" t="s">
        <v>109</v>
      </c>
      <c r="I230" s="29" t="s">
        <v>235</v>
      </c>
      <c r="J230" s="30"/>
    </row>
    <row r="231" spans="1:10" ht="27.75" customHeight="1" x14ac:dyDescent="0.2">
      <c r="A231" s="24">
        <f t="shared" si="4"/>
        <v>225</v>
      </c>
      <c r="B231" s="61" t="s">
        <v>443</v>
      </c>
      <c r="C231" s="61" t="s">
        <v>378</v>
      </c>
      <c r="D231" s="61">
        <v>2014.6</v>
      </c>
      <c r="E231" s="168" t="s">
        <v>926</v>
      </c>
      <c r="F231" s="169">
        <v>1532</v>
      </c>
      <c r="G231" s="56">
        <v>2889</v>
      </c>
      <c r="H231" s="57" t="s">
        <v>189</v>
      </c>
      <c r="I231" s="58" t="s">
        <v>235</v>
      </c>
      <c r="J231" s="51" t="s">
        <v>2445</v>
      </c>
    </row>
    <row r="232" spans="1:10" ht="27.75" customHeight="1" x14ac:dyDescent="0.2">
      <c r="A232" s="24">
        <f t="shared" si="4"/>
        <v>226</v>
      </c>
      <c r="B232" s="54" t="s">
        <v>467</v>
      </c>
      <c r="C232" s="163" t="s">
        <v>378</v>
      </c>
      <c r="D232" s="54">
        <v>2014.7</v>
      </c>
      <c r="E232" s="55" t="s">
        <v>945</v>
      </c>
      <c r="F232" s="56">
        <v>3526</v>
      </c>
      <c r="G232" s="56">
        <v>4187</v>
      </c>
      <c r="H232" s="57" t="s">
        <v>109</v>
      </c>
      <c r="I232" s="58" t="s">
        <v>235</v>
      </c>
      <c r="J232" s="52"/>
    </row>
    <row r="233" spans="1:10" ht="27.75" customHeight="1" x14ac:dyDescent="0.2">
      <c r="A233" s="24">
        <f t="shared" si="4"/>
        <v>227</v>
      </c>
      <c r="B233" s="54" t="s">
        <v>473</v>
      </c>
      <c r="C233" s="61" t="s">
        <v>378</v>
      </c>
      <c r="D233" s="61">
        <v>2014.8</v>
      </c>
      <c r="E233" s="55" t="s">
        <v>1088</v>
      </c>
      <c r="F233" s="56">
        <v>2856</v>
      </c>
      <c r="G233" s="56">
        <v>6880</v>
      </c>
      <c r="H233" s="57" t="s">
        <v>109</v>
      </c>
      <c r="I233" s="58" t="s">
        <v>235</v>
      </c>
      <c r="J233" s="52"/>
    </row>
    <row r="234" spans="1:10" ht="27.75" customHeight="1" x14ac:dyDescent="0.2">
      <c r="A234" s="24">
        <f t="shared" si="4"/>
        <v>228</v>
      </c>
      <c r="B234" s="54" t="s">
        <v>490</v>
      </c>
      <c r="C234" s="163" t="s">
        <v>378</v>
      </c>
      <c r="D234" s="61">
        <v>2014.9</v>
      </c>
      <c r="E234" s="55" t="s">
        <v>1031</v>
      </c>
      <c r="F234" s="56">
        <v>97</v>
      </c>
      <c r="G234" s="56">
        <v>200</v>
      </c>
      <c r="H234" s="57" t="s">
        <v>109</v>
      </c>
      <c r="I234" s="58" t="s">
        <v>235</v>
      </c>
      <c r="J234" s="51"/>
    </row>
    <row r="235" spans="1:10" ht="27.75" customHeight="1" x14ac:dyDescent="0.2">
      <c r="A235" s="24">
        <f t="shared" si="4"/>
        <v>229</v>
      </c>
      <c r="B235" s="54" t="s">
        <v>507</v>
      </c>
      <c r="C235" s="61" t="s">
        <v>378</v>
      </c>
      <c r="D235" s="61">
        <v>2014.11</v>
      </c>
      <c r="E235" s="55" t="s">
        <v>928</v>
      </c>
      <c r="F235" s="56">
        <v>592</v>
      </c>
      <c r="G235" s="56">
        <v>1038</v>
      </c>
      <c r="H235" s="57" t="s">
        <v>109</v>
      </c>
      <c r="I235" s="58" t="s">
        <v>235</v>
      </c>
      <c r="J235" s="52"/>
    </row>
    <row r="236" spans="1:10" s="5" customFormat="1" ht="28.5" customHeight="1" x14ac:dyDescent="0.2">
      <c r="A236" s="24">
        <f t="shared" si="4"/>
        <v>230</v>
      </c>
      <c r="B236" s="25" t="s">
        <v>522</v>
      </c>
      <c r="C236" s="25" t="s">
        <v>49</v>
      </c>
      <c r="D236" s="31">
        <v>2014.12</v>
      </c>
      <c r="E236" s="26" t="s">
        <v>968</v>
      </c>
      <c r="F236" s="27">
        <v>511</v>
      </c>
      <c r="G236" s="27">
        <v>1037</v>
      </c>
      <c r="H236" s="32" t="s">
        <v>189</v>
      </c>
      <c r="I236" s="29" t="s">
        <v>235</v>
      </c>
      <c r="J236" s="52"/>
    </row>
    <row r="237" spans="1:10" ht="27.75" customHeight="1" x14ac:dyDescent="0.2">
      <c r="A237" s="24">
        <f t="shared" si="4"/>
        <v>231</v>
      </c>
      <c r="B237" s="54" t="s">
        <v>527</v>
      </c>
      <c r="C237" s="163" t="s">
        <v>378</v>
      </c>
      <c r="D237" s="61">
        <v>2015.1</v>
      </c>
      <c r="E237" s="55" t="s">
        <v>986</v>
      </c>
      <c r="F237" s="56">
        <v>231</v>
      </c>
      <c r="G237" s="56">
        <v>360</v>
      </c>
      <c r="H237" s="57" t="s">
        <v>109</v>
      </c>
      <c r="I237" s="58" t="s">
        <v>235</v>
      </c>
      <c r="J237" s="52"/>
    </row>
    <row r="238" spans="1:10" ht="27.75" customHeight="1" x14ac:dyDescent="0.2">
      <c r="A238" s="24">
        <f t="shared" si="4"/>
        <v>232</v>
      </c>
      <c r="B238" s="61" t="s">
        <v>536</v>
      </c>
      <c r="C238" s="61" t="s">
        <v>378</v>
      </c>
      <c r="D238" s="61">
        <v>2015.3</v>
      </c>
      <c r="E238" s="64" t="s">
        <v>1055</v>
      </c>
      <c r="F238" s="65">
        <v>841</v>
      </c>
      <c r="G238" s="65">
        <v>1593</v>
      </c>
      <c r="H238" s="66" t="s">
        <v>109</v>
      </c>
      <c r="I238" s="67" t="s">
        <v>235</v>
      </c>
      <c r="J238" s="52"/>
    </row>
    <row r="239" spans="1:10" s="5" customFormat="1" ht="28.5" customHeight="1" x14ac:dyDescent="0.2">
      <c r="A239" s="24">
        <f t="shared" si="4"/>
        <v>233</v>
      </c>
      <c r="B239" s="31" t="s">
        <v>541</v>
      </c>
      <c r="C239" s="31" t="s">
        <v>49</v>
      </c>
      <c r="D239" s="31">
        <v>2015.4</v>
      </c>
      <c r="E239" s="34" t="s">
        <v>1061</v>
      </c>
      <c r="F239" s="35">
        <v>1991</v>
      </c>
      <c r="G239" s="35">
        <v>4614</v>
      </c>
      <c r="H239" s="36" t="s">
        <v>189</v>
      </c>
      <c r="I239" s="37" t="s">
        <v>235</v>
      </c>
      <c r="J239" s="30"/>
    </row>
    <row r="240" spans="1:10" ht="27.75" customHeight="1" x14ac:dyDescent="0.2">
      <c r="A240" s="24">
        <f t="shared" si="4"/>
        <v>234</v>
      </c>
      <c r="B240" s="61" t="s">
        <v>559</v>
      </c>
      <c r="C240" s="163" t="s">
        <v>378</v>
      </c>
      <c r="D240" s="61">
        <v>2015.6</v>
      </c>
      <c r="E240" s="64" t="s">
        <v>986</v>
      </c>
      <c r="F240" s="65">
        <v>6720</v>
      </c>
      <c r="G240" s="65">
        <v>14487</v>
      </c>
      <c r="H240" s="66" t="s">
        <v>109</v>
      </c>
      <c r="I240" s="67" t="s">
        <v>235</v>
      </c>
      <c r="J240" s="52"/>
    </row>
    <row r="241" spans="1:10" ht="27.75" customHeight="1" x14ac:dyDescent="0.2">
      <c r="A241" s="24">
        <f t="shared" si="4"/>
        <v>235</v>
      </c>
      <c r="B241" s="163" t="s">
        <v>564</v>
      </c>
      <c r="C241" s="61" t="s">
        <v>378</v>
      </c>
      <c r="D241" s="163">
        <v>2015.7</v>
      </c>
      <c r="E241" s="70" t="s">
        <v>1072</v>
      </c>
      <c r="F241" s="71">
        <v>1044</v>
      </c>
      <c r="G241" s="71">
        <v>1881</v>
      </c>
      <c r="H241" s="174" t="s">
        <v>109</v>
      </c>
      <c r="I241" s="175" t="s">
        <v>235</v>
      </c>
      <c r="J241" s="52"/>
    </row>
    <row r="242" spans="1:10" ht="27.75" customHeight="1" x14ac:dyDescent="0.2">
      <c r="A242" s="24">
        <f t="shared" si="4"/>
        <v>236</v>
      </c>
      <c r="B242" s="61" t="s">
        <v>576</v>
      </c>
      <c r="C242" s="163" t="s">
        <v>378</v>
      </c>
      <c r="D242" s="61">
        <v>2015.7</v>
      </c>
      <c r="E242" s="64" t="s">
        <v>1073</v>
      </c>
      <c r="F242" s="65">
        <v>500</v>
      </c>
      <c r="G242" s="65">
        <v>807</v>
      </c>
      <c r="H242" s="66" t="s">
        <v>109</v>
      </c>
      <c r="I242" s="67" t="s">
        <v>235</v>
      </c>
      <c r="J242" s="52"/>
    </row>
    <row r="243" spans="1:10" ht="27.75" customHeight="1" x14ac:dyDescent="0.2">
      <c r="A243" s="24">
        <f t="shared" si="4"/>
        <v>237</v>
      </c>
      <c r="B243" s="61" t="s">
        <v>565</v>
      </c>
      <c r="C243" s="61" t="s">
        <v>378</v>
      </c>
      <c r="D243" s="61">
        <v>2015.7</v>
      </c>
      <c r="E243" s="64" t="s">
        <v>940</v>
      </c>
      <c r="F243" s="65">
        <v>401</v>
      </c>
      <c r="G243" s="65">
        <v>682</v>
      </c>
      <c r="H243" s="66" t="s">
        <v>109</v>
      </c>
      <c r="I243" s="67" t="s">
        <v>235</v>
      </c>
      <c r="J243" s="52"/>
    </row>
    <row r="244" spans="1:10" ht="27.75" customHeight="1" x14ac:dyDescent="0.2">
      <c r="A244" s="24">
        <f t="shared" si="4"/>
        <v>238</v>
      </c>
      <c r="B244" s="61" t="s">
        <v>568</v>
      </c>
      <c r="C244" s="163" t="s">
        <v>378</v>
      </c>
      <c r="D244" s="61">
        <v>2015.7</v>
      </c>
      <c r="E244" s="64" t="s">
        <v>930</v>
      </c>
      <c r="F244" s="65">
        <v>890</v>
      </c>
      <c r="G244" s="65">
        <v>1590</v>
      </c>
      <c r="H244" s="66" t="s">
        <v>189</v>
      </c>
      <c r="I244" s="67" t="s">
        <v>235</v>
      </c>
      <c r="J244" s="52"/>
    </row>
    <row r="245" spans="1:10" ht="27.75" customHeight="1" x14ac:dyDescent="0.2">
      <c r="A245" s="24">
        <f t="shared" si="4"/>
        <v>239</v>
      </c>
      <c r="B245" s="61" t="s">
        <v>2165</v>
      </c>
      <c r="C245" s="61" t="s">
        <v>378</v>
      </c>
      <c r="D245" s="61">
        <v>2015.8</v>
      </c>
      <c r="E245" s="64" t="s">
        <v>942</v>
      </c>
      <c r="F245" s="65">
        <v>7514</v>
      </c>
      <c r="G245" s="65">
        <v>12932</v>
      </c>
      <c r="H245" s="66" t="s">
        <v>109</v>
      </c>
      <c r="I245" s="67" t="s">
        <v>235</v>
      </c>
      <c r="J245" s="52"/>
    </row>
    <row r="246" spans="1:10" ht="27.75" customHeight="1" x14ac:dyDescent="0.2">
      <c r="A246" s="24">
        <f t="shared" si="4"/>
        <v>240</v>
      </c>
      <c r="B246" s="61" t="s">
        <v>612</v>
      </c>
      <c r="C246" s="163" t="s">
        <v>378</v>
      </c>
      <c r="D246" s="61">
        <v>2015.11</v>
      </c>
      <c r="E246" s="64" t="s">
        <v>945</v>
      </c>
      <c r="F246" s="65">
        <v>822</v>
      </c>
      <c r="G246" s="65">
        <v>2174</v>
      </c>
      <c r="H246" s="66" t="s">
        <v>189</v>
      </c>
      <c r="I246" s="67" t="s">
        <v>235</v>
      </c>
      <c r="J246" s="52"/>
    </row>
    <row r="247" spans="1:10" ht="27.75" customHeight="1" x14ac:dyDescent="0.2">
      <c r="A247" s="24">
        <f t="shared" si="4"/>
        <v>241</v>
      </c>
      <c r="B247" s="61" t="s">
        <v>621</v>
      </c>
      <c r="C247" s="61" t="s">
        <v>378</v>
      </c>
      <c r="D247" s="61">
        <v>2015.12</v>
      </c>
      <c r="E247" s="64" t="s">
        <v>981</v>
      </c>
      <c r="F247" s="65">
        <v>1419</v>
      </c>
      <c r="G247" s="65">
        <v>2557</v>
      </c>
      <c r="H247" s="66" t="s">
        <v>109</v>
      </c>
      <c r="I247" s="67" t="s">
        <v>235</v>
      </c>
      <c r="J247" s="52"/>
    </row>
    <row r="248" spans="1:10" ht="27.75" customHeight="1" x14ac:dyDescent="0.2">
      <c r="A248" s="24">
        <f t="shared" si="4"/>
        <v>242</v>
      </c>
      <c r="B248" s="61" t="s">
        <v>628</v>
      </c>
      <c r="C248" s="163" t="s">
        <v>378</v>
      </c>
      <c r="D248" s="61">
        <v>2015.12</v>
      </c>
      <c r="E248" s="64" t="s">
        <v>921</v>
      </c>
      <c r="F248" s="65">
        <v>3050</v>
      </c>
      <c r="G248" s="65">
        <v>6786</v>
      </c>
      <c r="H248" s="66" t="s">
        <v>109</v>
      </c>
      <c r="I248" s="67" t="s">
        <v>235</v>
      </c>
      <c r="J248" s="84"/>
    </row>
    <row r="249" spans="1:10" s="5" customFormat="1" ht="28.5" customHeight="1" x14ac:dyDescent="0.2">
      <c r="A249" s="24">
        <f t="shared" si="4"/>
        <v>243</v>
      </c>
      <c r="B249" s="31" t="s">
        <v>632</v>
      </c>
      <c r="C249" s="31" t="s">
        <v>49</v>
      </c>
      <c r="D249" s="31">
        <v>2016.2</v>
      </c>
      <c r="E249" s="34" t="s">
        <v>999</v>
      </c>
      <c r="F249" s="35">
        <v>2183</v>
      </c>
      <c r="G249" s="35">
        <v>4085</v>
      </c>
      <c r="H249" s="36" t="s">
        <v>109</v>
      </c>
      <c r="I249" s="37" t="s">
        <v>235</v>
      </c>
      <c r="J249" s="30"/>
    </row>
    <row r="250" spans="1:10" ht="27.75" customHeight="1" x14ac:dyDescent="0.2">
      <c r="A250" s="24">
        <f t="shared" si="4"/>
        <v>244</v>
      </c>
      <c r="B250" s="61" t="s">
        <v>642</v>
      </c>
      <c r="C250" s="61" t="s">
        <v>378</v>
      </c>
      <c r="D250" s="61">
        <v>2016.3</v>
      </c>
      <c r="E250" s="64" t="s">
        <v>921</v>
      </c>
      <c r="F250" s="65">
        <v>1331</v>
      </c>
      <c r="G250" s="65">
        <v>2622</v>
      </c>
      <c r="H250" s="66" t="s">
        <v>109</v>
      </c>
      <c r="I250" s="67" t="s">
        <v>235</v>
      </c>
      <c r="J250" s="84"/>
    </row>
    <row r="251" spans="1:10" ht="27.75" customHeight="1" x14ac:dyDescent="0.2">
      <c r="A251" s="24">
        <f t="shared" si="4"/>
        <v>245</v>
      </c>
      <c r="B251" s="61" t="s">
        <v>644</v>
      </c>
      <c r="C251" s="163" t="s">
        <v>378</v>
      </c>
      <c r="D251" s="61">
        <v>2016.3</v>
      </c>
      <c r="E251" s="64" t="s">
        <v>1048</v>
      </c>
      <c r="F251" s="65">
        <v>644</v>
      </c>
      <c r="G251" s="65">
        <v>1512</v>
      </c>
      <c r="H251" s="66" t="s">
        <v>108</v>
      </c>
      <c r="I251" s="67" t="s">
        <v>235</v>
      </c>
      <c r="J251" s="84"/>
    </row>
    <row r="252" spans="1:10" ht="27.75" customHeight="1" x14ac:dyDescent="0.2">
      <c r="A252" s="24">
        <f t="shared" si="4"/>
        <v>246</v>
      </c>
      <c r="B252" s="61" t="s">
        <v>657</v>
      </c>
      <c r="C252" s="61" t="s">
        <v>378</v>
      </c>
      <c r="D252" s="61">
        <v>2016.5</v>
      </c>
      <c r="E252" s="64" t="s">
        <v>1003</v>
      </c>
      <c r="F252" s="65">
        <v>1536</v>
      </c>
      <c r="G252" s="65">
        <v>2535</v>
      </c>
      <c r="H252" s="66" t="s">
        <v>109</v>
      </c>
      <c r="I252" s="67" t="s">
        <v>235</v>
      </c>
      <c r="J252" s="84"/>
    </row>
    <row r="253" spans="1:10" ht="27.75" customHeight="1" x14ac:dyDescent="0.2">
      <c r="A253" s="24">
        <f t="shared" si="4"/>
        <v>247</v>
      </c>
      <c r="B253" s="61" t="s">
        <v>666</v>
      </c>
      <c r="C253" s="163" t="s">
        <v>378</v>
      </c>
      <c r="D253" s="61">
        <v>2016.6</v>
      </c>
      <c r="E253" s="64" t="s">
        <v>986</v>
      </c>
      <c r="F253" s="65">
        <v>937</v>
      </c>
      <c r="G253" s="65">
        <v>1707</v>
      </c>
      <c r="H253" s="66" t="s">
        <v>109</v>
      </c>
      <c r="I253" s="67" t="s">
        <v>235</v>
      </c>
      <c r="J253" s="84"/>
    </row>
    <row r="254" spans="1:10" ht="27.75" customHeight="1" x14ac:dyDescent="0.2">
      <c r="A254" s="24">
        <f t="shared" si="4"/>
        <v>248</v>
      </c>
      <c r="B254" s="61" t="s">
        <v>694</v>
      </c>
      <c r="C254" s="61" t="s">
        <v>378</v>
      </c>
      <c r="D254" s="61">
        <v>2016.8</v>
      </c>
      <c r="E254" s="64" t="s">
        <v>928</v>
      </c>
      <c r="F254" s="86">
        <v>1224</v>
      </c>
      <c r="G254" s="65">
        <v>1867</v>
      </c>
      <c r="H254" s="87" t="s">
        <v>109</v>
      </c>
      <c r="I254" s="67" t="s">
        <v>235</v>
      </c>
      <c r="J254" s="52"/>
    </row>
    <row r="255" spans="1:10" ht="27.75" customHeight="1" x14ac:dyDescent="0.2">
      <c r="A255" s="24">
        <f t="shared" si="4"/>
        <v>249</v>
      </c>
      <c r="B255" s="163" t="s">
        <v>711</v>
      </c>
      <c r="C255" s="163" t="s">
        <v>378</v>
      </c>
      <c r="D255" s="163">
        <v>2016.9</v>
      </c>
      <c r="E255" s="70" t="s">
        <v>903</v>
      </c>
      <c r="F255" s="65">
        <v>4187</v>
      </c>
      <c r="G255" s="71">
        <v>7263</v>
      </c>
      <c r="H255" s="66" t="s">
        <v>180</v>
      </c>
      <c r="I255" s="175" t="s">
        <v>235</v>
      </c>
      <c r="J255" s="52"/>
    </row>
    <row r="256" spans="1:10" ht="27.75" customHeight="1" x14ac:dyDescent="0.2">
      <c r="A256" s="24">
        <f t="shared" si="4"/>
        <v>250</v>
      </c>
      <c r="B256" s="61" t="s">
        <v>717</v>
      </c>
      <c r="C256" s="61" t="s">
        <v>378</v>
      </c>
      <c r="D256" s="61">
        <v>2016.9</v>
      </c>
      <c r="E256" s="64" t="s">
        <v>972</v>
      </c>
      <c r="F256" s="65">
        <v>1339</v>
      </c>
      <c r="G256" s="65">
        <v>2138</v>
      </c>
      <c r="H256" s="66" t="s">
        <v>180</v>
      </c>
      <c r="I256" s="67" t="s">
        <v>235</v>
      </c>
      <c r="J256" s="52"/>
    </row>
    <row r="257" spans="1:10" s="5" customFormat="1" ht="28.5" customHeight="1" x14ac:dyDescent="0.2">
      <c r="A257" s="24">
        <f t="shared" si="4"/>
        <v>251</v>
      </c>
      <c r="B257" s="31" t="s">
        <v>722</v>
      </c>
      <c r="C257" s="31" t="s">
        <v>49</v>
      </c>
      <c r="D257" s="33">
        <v>2016.1</v>
      </c>
      <c r="E257" s="34" t="s">
        <v>981</v>
      </c>
      <c r="F257" s="35">
        <v>262</v>
      </c>
      <c r="G257" s="35">
        <v>528</v>
      </c>
      <c r="H257" s="36" t="s">
        <v>108</v>
      </c>
      <c r="I257" s="37" t="s">
        <v>235</v>
      </c>
      <c r="J257" s="63"/>
    </row>
    <row r="258" spans="1:10" ht="27.75" customHeight="1" x14ac:dyDescent="0.2">
      <c r="A258" s="24">
        <f t="shared" si="4"/>
        <v>252</v>
      </c>
      <c r="B258" s="61" t="s">
        <v>777</v>
      </c>
      <c r="C258" s="163" t="s">
        <v>378</v>
      </c>
      <c r="D258" s="61">
        <v>2016.12</v>
      </c>
      <c r="E258" s="64" t="s">
        <v>932</v>
      </c>
      <c r="F258" s="65">
        <v>1756</v>
      </c>
      <c r="G258" s="65">
        <v>3043</v>
      </c>
      <c r="H258" s="66" t="s">
        <v>180</v>
      </c>
      <c r="I258" s="81" t="s">
        <v>235</v>
      </c>
      <c r="J258" s="52"/>
    </row>
    <row r="259" spans="1:10" ht="27.75" customHeight="1" x14ac:dyDescent="0.2">
      <c r="A259" s="24">
        <f t="shared" si="4"/>
        <v>253</v>
      </c>
      <c r="B259" s="61" t="s">
        <v>781</v>
      </c>
      <c r="C259" s="61" t="s">
        <v>378</v>
      </c>
      <c r="D259" s="61">
        <v>2016.12</v>
      </c>
      <c r="E259" s="64" t="s">
        <v>921</v>
      </c>
      <c r="F259" s="65">
        <v>2434</v>
      </c>
      <c r="G259" s="65">
        <v>5399</v>
      </c>
      <c r="H259" s="66" t="s">
        <v>189</v>
      </c>
      <c r="I259" s="81" t="s">
        <v>235</v>
      </c>
      <c r="J259" s="69"/>
    </row>
    <row r="260" spans="1:10" ht="27.75" customHeight="1" x14ac:dyDescent="0.2">
      <c r="A260" s="24">
        <f t="shared" si="4"/>
        <v>254</v>
      </c>
      <c r="B260" s="61" t="s">
        <v>1359</v>
      </c>
      <c r="C260" s="163" t="s">
        <v>378</v>
      </c>
      <c r="D260" s="61">
        <v>2017.1</v>
      </c>
      <c r="E260" s="64" t="s">
        <v>943</v>
      </c>
      <c r="F260" s="78">
        <v>477</v>
      </c>
      <c r="G260" s="65">
        <v>795</v>
      </c>
      <c r="H260" s="66" t="s">
        <v>180</v>
      </c>
      <c r="I260" s="81" t="s">
        <v>235</v>
      </c>
      <c r="J260" s="69"/>
    </row>
    <row r="261" spans="1:10" ht="27.75" customHeight="1" x14ac:dyDescent="0.2">
      <c r="A261" s="24">
        <f t="shared" si="4"/>
        <v>255</v>
      </c>
      <c r="B261" s="61" t="s">
        <v>1361</v>
      </c>
      <c r="C261" s="61" t="s">
        <v>378</v>
      </c>
      <c r="D261" s="61">
        <v>2017.2</v>
      </c>
      <c r="E261" s="64" t="s">
        <v>930</v>
      </c>
      <c r="F261" s="78">
        <v>181</v>
      </c>
      <c r="G261" s="65">
        <v>344</v>
      </c>
      <c r="H261" s="80" t="s">
        <v>253</v>
      </c>
      <c r="I261" s="81" t="s">
        <v>235</v>
      </c>
      <c r="J261" s="69"/>
    </row>
    <row r="262" spans="1:10" s="5" customFormat="1" ht="28.5" customHeight="1" x14ac:dyDescent="0.2">
      <c r="A262" s="24">
        <f t="shared" si="4"/>
        <v>256</v>
      </c>
      <c r="B262" s="31" t="s">
        <v>1347</v>
      </c>
      <c r="C262" s="31" t="s">
        <v>49</v>
      </c>
      <c r="D262" s="31">
        <v>2017.3</v>
      </c>
      <c r="E262" s="34" t="s">
        <v>946</v>
      </c>
      <c r="F262" s="35">
        <v>1981</v>
      </c>
      <c r="G262" s="35">
        <v>3861</v>
      </c>
      <c r="H262" s="76" t="s">
        <v>109</v>
      </c>
      <c r="I262" s="75" t="s">
        <v>235</v>
      </c>
      <c r="J262" s="63"/>
    </row>
    <row r="263" spans="1:10" s="7" customFormat="1" ht="28.5" customHeight="1" x14ac:dyDescent="0.2">
      <c r="A263" s="24">
        <f t="shared" si="4"/>
        <v>257</v>
      </c>
      <c r="B263" s="31" t="s">
        <v>809</v>
      </c>
      <c r="C263" s="31" t="s">
        <v>49</v>
      </c>
      <c r="D263" s="31">
        <v>2017.3</v>
      </c>
      <c r="E263" s="34" t="s">
        <v>960</v>
      </c>
      <c r="F263" s="35">
        <v>11325</v>
      </c>
      <c r="G263" s="35">
        <v>21168</v>
      </c>
      <c r="H263" s="36" t="s">
        <v>180</v>
      </c>
      <c r="I263" s="75" t="s">
        <v>235</v>
      </c>
      <c r="J263" s="63"/>
    </row>
    <row r="264" spans="1:10" s="5" customFormat="1" ht="28.5" customHeight="1" x14ac:dyDescent="0.2">
      <c r="A264" s="24">
        <f t="shared" si="4"/>
        <v>258</v>
      </c>
      <c r="B264" s="91" t="s">
        <v>1371</v>
      </c>
      <c r="C264" s="31" t="s">
        <v>49</v>
      </c>
      <c r="D264" s="31">
        <v>2017.4</v>
      </c>
      <c r="E264" s="34" t="s">
        <v>966</v>
      </c>
      <c r="F264" s="35">
        <v>779</v>
      </c>
      <c r="G264" s="35">
        <v>2952</v>
      </c>
      <c r="H264" s="36" t="s">
        <v>109</v>
      </c>
      <c r="I264" s="75" t="s">
        <v>235</v>
      </c>
      <c r="J264" s="63"/>
    </row>
    <row r="265" spans="1:10" s="5" customFormat="1" ht="28.5" customHeight="1" x14ac:dyDescent="0.2">
      <c r="A265" s="24">
        <f t="shared" si="4"/>
        <v>259</v>
      </c>
      <c r="B265" s="91" t="s">
        <v>1372</v>
      </c>
      <c r="C265" s="31" t="s">
        <v>49</v>
      </c>
      <c r="D265" s="31">
        <v>2017.4</v>
      </c>
      <c r="E265" s="34" t="s">
        <v>966</v>
      </c>
      <c r="F265" s="35">
        <v>1495</v>
      </c>
      <c r="G265" s="35">
        <v>1481</v>
      </c>
      <c r="H265" s="36" t="s">
        <v>109</v>
      </c>
      <c r="I265" s="75" t="s">
        <v>235</v>
      </c>
      <c r="J265" s="63"/>
    </row>
    <row r="266" spans="1:10" ht="27.75" customHeight="1" x14ac:dyDescent="0.2">
      <c r="A266" s="24">
        <f t="shared" si="4"/>
        <v>260</v>
      </c>
      <c r="B266" s="90" t="s">
        <v>1363</v>
      </c>
      <c r="C266" s="163" t="s">
        <v>378</v>
      </c>
      <c r="D266" s="61">
        <v>2017.4</v>
      </c>
      <c r="E266" s="64" t="s">
        <v>930</v>
      </c>
      <c r="F266" s="65">
        <v>436</v>
      </c>
      <c r="G266" s="65">
        <v>751</v>
      </c>
      <c r="H266" s="66" t="s">
        <v>189</v>
      </c>
      <c r="I266" s="81" t="s">
        <v>235</v>
      </c>
      <c r="J266" s="69"/>
    </row>
    <row r="267" spans="1:10" ht="27.75" customHeight="1" x14ac:dyDescent="0.2">
      <c r="A267" s="24">
        <f t="shared" si="4"/>
        <v>261</v>
      </c>
      <c r="B267" s="90" t="s">
        <v>1365</v>
      </c>
      <c r="C267" s="61" t="s">
        <v>378</v>
      </c>
      <c r="D267" s="61">
        <v>2017.4</v>
      </c>
      <c r="E267" s="64" t="s">
        <v>900</v>
      </c>
      <c r="F267" s="65">
        <v>609</v>
      </c>
      <c r="G267" s="65">
        <v>1217</v>
      </c>
      <c r="H267" s="66" t="s">
        <v>180</v>
      </c>
      <c r="I267" s="81" t="s">
        <v>235</v>
      </c>
      <c r="J267" s="69"/>
    </row>
    <row r="268" spans="1:10" ht="27.75" customHeight="1" x14ac:dyDescent="0.2">
      <c r="A268" s="24">
        <f t="shared" si="4"/>
        <v>262</v>
      </c>
      <c r="B268" s="90" t="s">
        <v>1364</v>
      </c>
      <c r="C268" s="163" t="s">
        <v>378</v>
      </c>
      <c r="D268" s="61">
        <v>2017.4</v>
      </c>
      <c r="E268" s="64" t="s">
        <v>964</v>
      </c>
      <c r="F268" s="65">
        <v>1220</v>
      </c>
      <c r="G268" s="65">
        <v>3079</v>
      </c>
      <c r="H268" s="66" t="s">
        <v>189</v>
      </c>
      <c r="I268" s="81" t="s">
        <v>235</v>
      </c>
      <c r="J268" s="69"/>
    </row>
    <row r="269" spans="1:10" s="5" customFormat="1" ht="28.5" customHeight="1" x14ac:dyDescent="0.2">
      <c r="A269" s="24">
        <f t="shared" si="4"/>
        <v>263</v>
      </c>
      <c r="B269" s="31" t="s">
        <v>1345</v>
      </c>
      <c r="C269" s="31" t="s">
        <v>49</v>
      </c>
      <c r="D269" s="31">
        <v>2017.5</v>
      </c>
      <c r="E269" s="34" t="s">
        <v>882</v>
      </c>
      <c r="F269" s="35">
        <v>654</v>
      </c>
      <c r="G269" s="35">
        <v>1118</v>
      </c>
      <c r="H269" s="36" t="s">
        <v>189</v>
      </c>
      <c r="I269" s="75" t="s">
        <v>235</v>
      </c>
      <c r="J269" s="63"/>
    </row>
    <row r="270" spans="1:10" s="5" customFormat="1" ht="28.5" customHeight="1" x14ac:dyDescent="0.2">
      <c r="A270" s="24">
        <f t="shared" ref="A270:A327" si="5">ROW()-6</f>
        <v>264</v>
      </c>
      <c r="B270" s="31" t="s">
        <v>821</v>
      </c>
      <c r="C270" s="31" t="s">
        <v>49</v>
      </c>
      <c r="D270" s="31">
        <v>2017.5</v>
      </c>
      <c r="E270" s="34" t="s">
        <v>906</v>
      </c>
      <c r="F270" s="35">
        <v>4390</v>
      </c>
      <c r="G270" s="35">
        <v>8552</v>
      </c>
      <c r="H270" s="36" t="s">
        <v>109</v>
      </c>
      <c r="I270" s="75" t="s">
        <v>235</v>
      </c>
      <c r="J270" s="63"/>
    </row>
    <row r="271" spans="1:10" s="5" customFormat="1" ht="28.5" customHeight="1" x14ac:dyDescent="0.2">
      <c r="A271" s="24">
        <f t="shared" si="5"/>
        <v>265</v>
      </c>
      <c r="B271" s="91" t="s">
        <v>840</v>
      </c>
      <c r="C271" s="31" t="s">
        <v>49</v>
      </c>
      <c r="D271" s="31">
        <v>2017.6</v>
      </c>
      <c r="E271" s="34" t="s">
        <v>912</v>
      </c>
      <c r="F271" s="35">
        <v>4962</v>
      </c>
      <c r="G271" s="35">
        <v>8515</v>
      </c>
      <c r="H271" s="36" t="s">
        <v>180</v>
      </c>
      <c r="I271" s="37" t="s">
        <v>235</v>
      </c>
      <c r="J271" s="63"/>
    </row>
    <row r="272" spans="1:10" s="5" customFormat="1" ht="28.5" customHeight="1" x14ac:dyDescent="0.2">
      <c r="A272" s="24">
        <f t="shared" si="5"/>
        <v>266</v>
      </c>
      <c r="B272" s="91" t="s">
        <v>1375</v>
      </c>
      <c r="C272" s="31" t="s">
        <v>49</v>
      </c>
      <c r="D272" s="31">
        <v>2017.7</v>
      </c>
      <c r="E272" s="34" t="s">
        <v>900</v>
      </c>
      <c r="F272" s="35">
        <v>1365</v>
      </c>
      <c r="G272" s="35">
        <v>2557</v>
      </c>
      <c r="H272" s="36" t="s">
        <v>109</v>
      </c>
      <c r="I272" s="37" t="s">
        <v>235</v>
      </c>
      <c r="J272" s="63"/>
    </row>
    <row r="273" spans="1:10" s="5" customFormat="1" ht="28.5" customHeight="1" x14ac:dyDescent="0.2">
      <c r="A273" s="24">
        <f t="shared" si="5"/>
        <v>267</v>
      </c>
      <c r="B273" s="91" t="s">
        <v>861</v>
      </c>
      <c r="C273" s="31" t="s">
        <v>49</v>
      </c>
      <c r="D273" s="31">
        <v>2017.7</v>
      </c>
      <c r="E273" s="34" t="s">
        <v>894</v>
      </c>
      <c r="F273" s="35">
        <v>1780</v>
      </c>
      <c r="G273" s="35">
        <v>2833</v>
      </c>
      <c r="H273" s="36" t="s">
        <v>109</v>
      </c>
      <c r="I273" s="37" t="s">
        <v>235</v>
      </c>
      <c r="J273" s="63"/>
    </row>
    <row r="274" spans="1:10" s="5" customFormat="1" ht="28.5" customHeight="1" x14ac:dyDescent="0.2">
      <c r="A274" s="24">
        <f t="shared" si="5"/>
        <v>268</v>
      </c>
      <c r="B274" s="91" t="s">
        <v>859</v>
      </c>
      <c r="C274" s="31" t="s">
        <v>49</v>
      </c>
      <c r="D274" s="31">
        <v>2017.7</v>
      </c>
      <c r="E274" s="34" t="s">
        <v>891</v>
      </c>
      <c r="F274" s="35">
        <v>2534</v>
      </c>
      <c r="G274" s="35">
        <v>5623</v>
      </c>
      <c r="H274" s="36" t="s">
        <v>109</v>
      </c>
      <c r="I274" s="37" t="s">
        <v>235</v>
      </c>
      <c r="J274" s="63"/>
    </row>
    <row r="275" spans="1:10" s="5" customFormat="1" ht="28.5" customHeight="1" x14ac:dyDescent="0.2">
      <c r="A275" s="24">
        <f t="shared" si="5"/>
        <v>269</v>
      </c>
      <c r="B275" s="91" t="s">
        <v>864</v>
      </c>
      <c r="C275" s="31" t="s">
        <v>49</v>
      </c>
      <c r="D275" s="31">
        <v>2017.7</v>
      </c>
      <c r="E275" s="34" t="s">
        <v>890</v>
      </c>
      <c r="F275" s="35">
        <v>1572</v>
      </c>
      <c r="G275" s="35">
        <v>3009</v>
      </c>
      <c r="H275" s="36" t="s">
        <v>109</v>
      </c>
      <c r="I275" s="37" t="s">
        <v>235</v>
      </c>
      <c r="J275" s="63"/>
    </row>
    <row r="276" spans="1:10" ht="27.75" customHeight="1" x14ac:dyDescent="0.2">
      <c r="A276" s="24">
        <f t="shared" si="5"/>
        <v>270</v>
      </c>
      <c r="B276" s="90" t="s">
        <v>872</v>
      </c>
      <c r="C276" s="61" t="s">
        <v>378</v>
      </c>
      <c r="D276" s="61">
        <v>2017.8</v>
      </c>
      <c r="E276" s="64" t="s">
        <v>880</v>
      </c>
      <c r="F276" s="65">
        <v>1359</v>
      </c>
      <c r="G276" s="65">
        <v>3120</v>
      </c>
      <c r="H276" s="66" t="s">
        <v>6</v>
      </c>
      <c r="I276" s="67" t="s">
        <v>235</v>
      </c>
      <c r="J276" s="69"/>
    </row>
    <row r="277" spans="1:10" s="5" customFormat="1" ht="28.5" customHeight="1" x14ac:dyDescent="0.2">
      <c r="A277" s="24">
        <f t="shared" si="5"/>
        <v>271</v>
      </c>
      <c r="B277" s="91" t="s">
        <v>1380</v>
      </c>
      <c r="C277" s="31" t="s">
        <v>49</v>
      </c>
      <c r="D277" s="31">
        <v>2017.9</v>
      </c>
      <c r="E277" s="34" t="s">
        <v>1314</v>
      </c>
      <c r="F277" s="35">
        <v>301</v>
      </c>
      <c r="G277" s="35">
        <v>618</v>
      </c>
      <c r="H277" s="36" t="s">
        <v>181</v>
      </c>
      <c r="I277" s="37" t="s">
        <v>235</v>
      </c>
      <c r="J277" s="63"/>
    </row>
    <row r="278" spans="1:10" s="7" customFormat="1" ht="28.5" customHeight="1" x14ac:dyDescent="0.2">
      <c r="A278" s="24">
        <f t="shared" si="5"/>
        <v>272</v>
      </c>
      <c r="B278" s="91" t="s">
        <v>1395</v>
      </c>
      <c r="C278" s="31" t="s">
        <v>49</v>
      </c>
      <c r="D278" s="33">
        <v>2017.1</v>
      </c>
      <c r="E278" s="34" t="s">
        <v>1013</v>
      </c>
      <c r="F278" s="35">
        <v>1280</v>
      </c>
      <c r="G278" s="35">
        <v>3473</v>
      </c>
      <c r="H278" s="36" t="s">
        <v>6</v>
      </c>
      <c r="I278" s="37" t="s">
        <v>235</v>
      </c>
      <c r="J278" s="30" t="s">
        <v>2445</v>
      </c>
    </row>
    <row r="279" spans="1:10" s="7" customFormat="1" ht="28.5" customHeight="1" x14ac:dyDescent="0.2">
      <c r="A279" s="24">
        <f t="shared" si="5"/>
        <v>273</v>
      </c>
      <c r="B279" s="91" t="s">
        <v>1405</v>
      </c>
      <c r="C279" s="31" t="s">
        <v>49</v>
      </c>
      <c r="D279" s="31">
        <v>2017.11</v>
      </c>
      <c r="E279" s="34" t="s">
        <v>1413</v>
      </c>
      <c r="F279" s="35">
        <v>2400</v>
      </c>
      <c r="G279" s="35">
        <v>6083</v>
      </c>
      <c r="H279" s="36" t="s">
        <v>180</v>
      </c>
      <c r="I279" s="37" t="s">
        <v>235</v>
      </c>
      <c r="J279" s="63"/>
    </row>
    <row r="280" spans="1:10" s="7" customFormat="1" ht="28.5" customHeight="1" x14ac:dyDescent="0.2">
      <c r="A280" s="24">
        <f t="shared" si="5"/>
        <v>274</v>
      </c>
      <c r="B280" s="91" t="s">
        <v>1442</v>
      </c>
      <c r="C280" s="31" t="s">
        <v>49</v>
      </c>
      <c r="D280" s="31">
        <v>2017.12</v>
      </c>
      <c r="E280" s="92" t="s">
        <v>1425</v>
      </c>
      <c r="F280" s="35">
        <v>1441</v>
      </c>
      <c r="G280" s="35">
        <v>3159</v>
      </c>
      <c r="H280" s="36" t="s">
        <v>189</v>
      </c>
      <c r="I280" s="37" t="s">
        <v>235</v>
      </c>
      <c r="J280" s="52"/>
    </row>
    <row r="281" spans="1:10" s="7" customFormat="1" ht="28.5" customHeight="1" x14ac:dyDescent="0.2">
      <c r="A281" s="24">
        <f t="shared" si="5"/>
        <v>275</v>
      </c>
      <c r="B281" s="91" t="s">
        <v>1432</v>
      </c>
      <c r="C281" s="31" t="s">
        <v>49</v>
      </c>
      <c r="D281" s="31">
        <v>2017.12</v>
      </c>
      <c r="E281" s="92" t="s">
        <v>1433</v>
      </c>
      <c r="F281" s="35">
        <v>722</v>
      </c>
      <c r="G281" s="35">
        <v>1885</v>
      </c>
      <c r="H281" s="36" t="s">
        <v>189</v>
      </c>
      <c r="I281" s="37" t="s">
        <v>235</v>
      </c>
      <c r="J281" s="159"/>
    </row>
    <row r="282" spans="1:10" s="7" customFormat="1" ht="28.5" customHeight="1" x14ac:dyDescent="0.2">
      <c r="A282" s="24">
        <f t="shared" si="5"/>
        <v>276</v>
      </c>
      <c r="B282" s="91" t="s">
        <v>1455</v>
      </c>
      <c r="C282" s="31" t="s">
        <v>49</v>
      </c>
      <c r="D282" s="31">
        <v>2018.1</v>
      </c>
      <c r="E282" s="34" t="s">
        <v>815</v>
      </c>
      <c r="F282" s="35">
        <v>342</v>
      </c>
      <c r="G282" s="35">
        <v>758</v>
      </c>
      <c r="H282" s="36" t="s">
        <v>180</v>
      </c>
      <c r="I282" s="37" t="s">
        <v>235</v>
      </c>
      <c r="J282" s="63"/>
    </row>
    <row r="283" spans="1:10" s="7" customFormat="1" ht="28.5" customHeight="1" x14ac:dyDescent="0.2">
      <c r="A283" s="24">
        <f t="shared" si="5"/>
        <v>277</v>
      </c>
      <c r="B283" s="91" t="s">
        <v>1492</v>
      </c>
      <c r="C283" s="31" t="s">
        <v>49</v>
      </c>
      <c r="D283" s="31">
        <v>2018.3</v>
      </c>
      <c r="E283" s="34" t="s">
        <v>1501</v>
      </c>
      <c r="F283" s="35">
        <v>3329</v>
      </c>
      <c r="G283" s="35">
        <v>5887</v>
      </c>
      <c r="H283" s="36" t="s">
        <v>6</v>
      </c>
      <c r="I283" s="37" t="s">
        <v>188</v>
      </c>
      <c r="J283" s="63"/>
    </row>
    <row r="284" spans="1:10" s="7" customFormat="1" ht="28.5" customHeight="1" x14ac:dyDescent="0.2">
      <c r="A284" s="24">
        <f t="shared" si="5"/>
        <v>278</v>
      </c>
      <c r="B284" s="31" t="s">
        <v>1545</v>
      </c>
      <c r="C284" s="31" t="s">
        <v>49</v>
      </c>
      <c r="D284" s="31">
        <v>2018.5</v>
      </c>
      <c r="E284" s="34" t="s">
        <v>1560</v>
      </c>
      <c r="F284" s="35">
        <v>4182</v>
      </c>
      <c r="G284" s="35">
        <v>7921</v>
      </c>
      <c r="H284" s="36" t="s">
        <v>6</v>
      </c>
      <c r="I284" s="37" t="s">
        <v>1561</v>
      </c>
      <c r="J284" s="63"/>
    </row>
    <row r="285" spans="1:10" ht="27.75" customHeight="1" x14ac:dyDescent="0.2">
      <c r="A285" s="24">
        <f t="shared" si="5"/>
        <v>279</v>
      </c>
      <c r="B285" s="90" t="s">
        <v>1595</v>
      </c>
      <c r="C285" s="163" t="s">
        <v>378</v>
      </c>
      <c r="D285" s="61">
        <v>2018.6</v>
      </c>
      <c r="E285" s="64" t="s">
        <v>1596</v>
      </c>
      <c r="F285" s="65">
        <v>1261</v>
      </c>
      <c r="G285" s="65">
        <v>3821</v>
      </c>
      <c r="H285" s="66" t="s">
        <v>180</v>
      </c>
      <c r="I285" s="67" t="s">
        <v>1592</v>
      </c>
      <c r="J285" s="69"/>
    </row>
    <row r="286" spans="1:10" ht="27.75" customHeight="1" x14ac:dyDescent="0.2">
      <c r="A286" s="24">
        <f t="shared" si="5"/>
        <v>280</v>
      </c>
      <c r="B286" s="176" t="s">
        <v>1602</v>
      </c>
      <c r="C286" s="61" t="s">
        <v>378</v>
      </c>
      <c r="D286" s="176">
        <v>2018.7</v>
      </c>
      <c r="E286" s="177" t="s">
        <v>1611</v>
      </c>
      <c r="F286" s="178">
        <v>3558</v>
      </c>
      <c r="G286" s="178">
        <v>9401</v>
      </c>
      <c r="H286" s="179" t="s">
        <v>1612</v>
      </c>
      <c r="I286" s="180" t="s">
        <v>188</v>
      </c>
      <c r="J286" s="69"/>
    </row>
    <row r="287" spans="1:10" ht="27.75" customHeight="1" x14ac:dyDescent="0.2">
      <c r="A287" s="24">
        <f t="shared" si="5"/>
        <v>281</v>
      </c>
      <c r="B287" s="96" t="s">
        <v>1606</v>
      </c>
      <c r="C287" s="163" t="s">
        <v>378</v>
      </c>
      <c r="D287" s="96">
        <v>2018.7</v>
      </c>
      <c r="E287" s="97" t="s">
        <v>1632</v>
      </c>
      <c r="F287" s="98">
        <v>170</v>
      </c>
      <c r="G287" s="98">
        <v>303</v>
      </c>
      <c r="H287" s="99" t="s">
        <v>108</v>
      </c>
      <c r="I287" s="100" t="s">
        <v>188</v>
      </c>
      <c r="J287" s="69"/>
    </row>
    <row r="288" spans="1:10" ht="27.75" customHeight="1" x14ac:dyDescent="0.2">
      <c r="A288" s="24">
        <f t="shared" si="5"/>
        <v>282</v>
      </c>
      <c r="B288" s="96" t="s">
        <v>1638</v>
      </c>
      <c r="C288" s="61" t="s">
        <v>378</v>
      </c>
      <c r="D288" s="96">
        <v>2018.7</v>
      </c>
      <c r="E288" s="97" t="s">
        <v>1633</v>
      </c>
      <c r="F288" s="98">
        <v>355</v>
      </c>
      <c r="G288" s="98">
        <v>788</v>
      </c>
      <c r="H288" s="99" t="s">
        <v>109</v>
      </c>
      <c r="I288" s="100" t="s">
        <v>188</v>
      </c>
      <c r="J288" s="69"/>
    </row>
    <row r="289" spans="1:10" ht="27.75" customHeight="1" x14ac:dyDescent="0.2">
      <c r="A289" s="24">
        <f t="shared" si="5"/>
        <v>283</v>
      </c>
      <c r="B289" s="96" t="s">
        <v>1639</v>
      </c>
      <c r="C289" s="163" t="s">
        <v>378</v>
      </c>
      <c r="D289" s="96">
        <v>2018.7</v>
      </c>
      <c r="E289" s="97" t="s">
        <v>1633</v>
      </c>
      <c r="F289" s="98">
        <v>2063</v>
      </c>
      <c r="G289" s="98">
        <v>4392</v>
      </c>
      <c r="H289" s="99" t="s">
        <v>109</v>
      </c>
      <c r="I289" s="100" t="s">
        <v>188</v>
      </c>
      <c r="J289" s="69"/>
    </row>
    <row r="290" spans="1:10" ht="27.75" customHeight="1" x14ac:dyDescent="0.2">
      <c r="A290" s="24">
        <f t="shared" si="5"/>
        <v>284</v>
      </c>
      <c r="B290" s="95" t="s">
        <v>1608</v>
      </c>
      <c r="C290" s="61" t="s">
        <v>378</v>
      </c>
      <c r="D290" s="96">
        <v>2018.7</v>
      </c>
      <c r="E290" s="97" t="s">
        <v>1628</v>
      </c>
      <c r="F290" s="98">
        <v>2769</v>
      </c>
      <c r="G290" s="98">
        <v>6877</v>
      </c>
      <c r="H290" s="99" t="s">
        <v>1629</v>
      </c>
      <c r="I290" s="100" t="s">
        <v>188</v>
      </c>
      <c r="J290" s="84"/>
    </row>
    <row r="291" spans="1:10" ht="27.75" customHeight="1" x14ac:dyDescent="0.2">
      <c r="A291" s="24">
        <f t="shared" si="5"/>
        <v>285</v>
      </c>
      <c r="B291" s="61" t="s">
        <v>1705</v>
      </c>
      <c r="C291" s="163" t="s">
        <v>378</v>
      </c>
      <c r="D291" s="61">
        <v>2018.8</v>
      </c>
      <c r="E291" s="101" t="s">
        <v>1652</v>
      </c>
      <c r="F291" s="65">
        <v>2861</v>
      </c>
      <c r="G291" s="65">
        <v>6398</v>
      </c>
      <c r="H291" s="66" t="s">
        <v>1650</v>
      </c>
      <c r="I291" s="67" t="s">
        <v>1646</v>
      </c>
      <c r="J291" s="30"/>
    </row>
    <row r="292" spans="1:10" ht="27.75" customHeight="1" x14ac:dyDescent="0.2">
      <c r="A292" s="24">
        <f t="shared" si="5"/>
        <v>286</v>
      </c>
      <c r="B292" s="61" t="s">
        <v>1685</v>
      </c>
      <c r="C292" s="61" t="s">
        <v>378</v>
      </c>
      <c r="D292" s="61">
        <v>2018.8</v>
      </c>
      <c r="E292" s="101" t="s">
        <v>1653</v>
      </c>
      <c r="F292" s="65">
        <v>1322</v>
      </c>
      <c r="G292" s="65">
        <v>2728</v>
      </c>
      <c r="H292" s="66" t="s">
        <v>1650</v>
      </c>
      <c r="I292" s="67" t="s">
        <v>1646</v>
      </c>
      <c r="J292" s="52"/>
    </row>
    <row r="293" spans="1:10" s="7" customFormat="1" ht="28.5" customHeight="1" x14ac:dyDescent="0.2">
      <c r="A293" s="24">
        <f t="shared" si="5"/>
        <v>287</v>
      </c>
      <c r="B293" s="31" t="s">
        <v>1700</v>
      </c>
      <c r="C293" s="31" t="s">
        <v>49</v>
      </c>
      <c r="D293" s="31">
        <v>2018.8</v>
      </c>
      <c r="E293" s="134" t="s">
        <v>1664</v>
      </c>
      <c r="F293" s="35">
        <v>2165</v>
      </c>
      <c r="G293" s="35">
        <v>4435</v>
      </c>
      <c r="H293" s="36" t="s">
        <v>109</v>
      </c>
      <c r="I293" s="37" t="s">
        <v>188</v>
      </c>
      <c r="J293" s="63"/>
    </row>
    <row r="294" spans="1:10" s="7" customFormat="1" ht="28.5" customHeight="1" x14ac:dyDescent="0.2">
      <c r="A294" s="24">
        <f t="shared" si="5"/>
        <v>288</v>
      </c>
      <c r="B294" s="31" t="s">
        <v>1667</v>
      </c>
      <c r="C294" s="72" t="s">
        <v>49</v>
      </c>
      <c r="D294" s="31">
        <v>2018.9</v>
      </c>
      <c r="E294" s="34" t="s">
        <v>913</v>
      </c>
      <c r="F294" s="103">
        <v>393</v>
      </c>
      <c r="G294" s="103">
        <v>825</v>
      </c>
      <c r="H294" s="104" t="s">
        <v>181</v>
      </c>
      <c r="I294" s="105" t="s">
        <v>235</v>
      </c>
      <c r="J294" s="63"/>
    </row>
    <row r="295" spans="1:10" ht="27.75" customHeight="1" x14ac:dyDescent="0.2">
      <c r="A295" s="24">
        <f t="shared" si="5"/>
        <v>289</v>
      </c>
      <c r="B295" s="61" t="s">
        <v>1710</v>
      </c>
      <c r="C295" s="163" t="s">
        <v>378</v>
      </c>
      <c r="D295" s="61" t="s">
        <v>1707</v>
      </c>
      <c r="E295" s="101" t="s">
        <v>1726</v>
      </c>
      <c r="F295" s="65">
        <v>767</v>
      </c>
      <c r="G295" s="65">
        <v>1558</v>
      </c>
      <c r="H295" s="66" t="s">
        <v>1717</v>
      </c>
      <c r="I295" s="67" t="s">
        <v>1718</v>
      </c>
      <c r="J295" s="30" t="s">
        <v>2446</v>
      </c>
    </row>
    <row r="296" spans="1:10" ht="27.75" customHeight="1" x14ac:dyDescent="0.2">
      <c r="A296" s="24">
        <f t="shared" si="5"/>
        <v>290</v>
      </c>
      <c r="B296" s="61" t="s">
        <v>1772</v>
      </c>
      <c r="C296" s="61" t="s">
        <v>378</v>
      </c>
      <c r="D296" s="61">
        <v>2018.11</v>
      </c>
      <c r="E296" s="64" t="s">
        <v>1771</v>
      </c>
      <c r="F296" s="108">
        <v>1129</v>
      </c>
      <c r="G296" s="108">
        <v>2407</v>
      </c>
      <c r="H296" s="113" t="s">
        <v>109</v>
      </c>
      <c r="I296" s="109" t="s">
        <v>188</v>
      </c>
      <c r="J296" s="30"/>
    </row>
    <row r="297" spans="1:10" s="7" customFormat="1" ht="28.5" customHeight="1" x14ac:dyDescent="0.2">
      <c r="A297" s="24">
        <f t="shared" si="5"/>
        <v>291</v>
      </c>
      <c r="B297" s="31" t="s">
        <v>1797</v>
      </c>
      <c r="C297" s="102" t="s">
        <v>49</v>
      </c>
      <c r="D297" s="31">
        <v>2018.12</v>
      </c>
      <c r="E297" s="133" t="s">
        <v>1798</v>
      </c>
      <c r="F297" s="35">
        <v>253</v>
      </c>
      <c r="G297" s="35">
        <v>425</v>
      </c>
      <c r="H297" s="104" t="s">
        <v>189</v>
      </c>
      <c r="I297" s="105" t="s">
        <v>146</v>
      </c>
      <c r="J297" s="63"/>
    </row>
    <row r="298" spans="1:10" s="7" customFormat="1" ht="28.5" customHeight="1" x14ac:dyDescent="0.2">
      <c r="A298" s="24">
        <f t="shared" si="5"/>
        <v>292</v>
      </c>
      <c r="B298" s="31" t="s">
        <v>1810</v>
      </c>
      <c r="C298" s="102" t="s">
        <v>49</v>
      </c>
      <c r="D298" s="31">
        <v>2018.12</v>
      </c>
      <c r="E298" s="134" t="s">
        <v>880</v>
      </c>
      <c r="F298" s="35">
        <v>797</v>
      </c>
      <c r="G298" s="35">
        <v>1667</v>
      </c>
      <c r="H298" s="104" t="s">
        <v>109</v>
      </c>
      <c r="I298" s="105" t="s">
        <v>146</v>
      </c>
      <c r="J298" s="63"/>
    </row>
    <row r="299" spans="1:10" s="7" customFormat="1" ht="28.5" customHeight="1" x14ac:dyDescent="0.2">
      <c r="A299" s="24">
        <f t="shared" si="5"/>
        <v>293</v>
      </c>
      <c r="B299" s="31" t="s">
        <v>1811</v>
      </c>
      <c r="C299" s="102" t="s">
        <v>49</v>
      </c>
      <c r="D299" s="31">
        <v>2018.12</v>
      </c>
      <c r="E299" s="134" t="s">
        <v>880</v>
      </c>
      <c r="F299" s="35">
        <v>522</v>
      </c>
      <c r="G299" s="35">
        <v>1037</v>
      </c>
      <c r="H299" s="104" t="s">
        <v>109</v>
      </c>
      <c r="I299" s="105" t="s">
        <v>146</v>
      </c>
      <c r="J299" s="63"/>
    </row>
    <row r="300" spans="1:10" s="7" customFormat="1" ht="28.5" customHeight="1" x14ac:dyDescent="0.2">
      <c r="A300" s="24">
        <f t="shared" si="5"/>
        <v>294</v>
      </c>
      <c r="B300" s="25" t="s">
        <v>1827</v>
      </c>
      <c r="C300" s="26" t="s">
        <v>49</v>
      </c>
      <c r="D300" s="142">
        <v>2019.1</v>
      </c>
      <c r="E300" s="26" t="s">
        <v>1398</v>
      </c>
      <c r="F300" s="181">
        <v>4768</v>
      </c>
      <c r="G300" s="181">
        <v>9491</v>
      </c>
      <c r="H300" s="182" t="s">
        <v>181</v>
      </c>
      <c r="I300" s="183" t="s">
        <v>146</v>
      </c>
      <c r="J300" s="63"/>
    </row>
    <row r="301" spans="1:10" s="7" customFormat="1" ht="28.5" customHeight="1" x14ac:dyDescent="0.2">
      <c r="A301" s="24">
        <f t="shared" si="5"/>
        <v>295</v>
      </c>
      <c r="B301" s="25" t="s">
        <v>1843</v>
      </c>
      <c r="C301" s="26" t="s">
        <v>49</v>
      </c>
      <c r="D301" s="142">
        <v>2019.2</v>
      </c>
      <c r="E301" s="25" t="s">
        <v>1678</v>
      </c>
      <c r="F301" s="143">
        <v>290</v>
      </c>
      <c r="G301" s="143">
        <v>532</v>
      </c>
      <c r="H301" s="144" t="s">
        <v>109</v>
      </c>
      <c r="I301" s="145" t="s">
        <v>146</v>
      </c>
      <c r="J301" s="30" t="s">
        <v>2446</v>
      </c>
    </row>
    <row r="302" spans="1:10" s="7" customFormat="1" ht="28.5" customHeight="1" x14ac:dyDescent="0.2">
      <c r="A302" s="24">
        <f t="shared" si="5"/>
        <v>296</v>
      </c>
      <c r="B302" s="38" t="s">
        <v>1847</v>
      </c>
      <c r="C302" s="40" t="s">
        <v>49</v>
      </c>
      <c r="D302" s="184">
        <v>2019.2</v>
      </c>
      <c r="E302" s="38" t="s">
        <v>1854</v>
      </c>
      <c r="F302" s="185">
        <v>650</v>
      </c>
      <c r="G302" s="185">
        <v>1279</v>
      </c>
      <c r="H302" s="186" t="s">
        <v>109</v>
      </c>
      <c r="I302" s="187" t="s">
        <v>146</v>
      </c>
      <c r="J302" s="30"/>
    </row>
    <row r="303" spans="1:10" s="7" customFormat="1" ht="28.5" customHeight="1" x14ac:dyDescent="0.2">
      <c r="A303" s="24">
        <f t="shared" si="5"/>
        <v>297</v>
      </c>
      <c r="B303" s="188" t="s">
        <v>1873</v>
      </c>
      <c r="C303" s="189" t="s">
        <v>49</v>
      </c>
      <c r="D303" s="188">
        <v>2019.3</v>
      </c>
      <c r="E303" s="190" t="s">
        <v>1878</v>
      </c>
      <c r="F303" s="191">
        <v>10113</v>
      </c>
      <c r="G303" s="191">
        <v>19818</v>
      </c>
      <c r="H303" s="192" t="s">
        <v>1871</v>
      </c>
      <c r="I303" s="193" t="s">
        <v>146</v>
      </c>
      <c r="J303" s="30" t="s">
        <v>2450</v>
      </c>
    </row>
    <row r="304" spans="1:10" s="7" customFormat="1" ht="28.5" customHeight="1" x14ac:dyDescent="0.2">
      <c r="A304" s="24">
        <f t="shared" si="5"/>
        <v>298</v>
      </c>
      <c r="B304" s="154" t="s">
        <v>1874</v>
      </c>
      <c r="C304" s="194" t="s">
        <v>49</v>
      </c>
      <c r="D304" s="154">
        <v>2019.3</v>
      </c>
      <c r="E304" s="195" t="s">
        <v>1879</v>
      </c>
      <c r="F304" s="156">
        <v>16374</v>
      </c>
      <c r="G304" s="156">
        <v>36885</v>
      </c>
      <c r="H304" s="196" t="s">
        <v>180</v>
      </c>
      <c r="I304" s="197" t="s">
        <v>146</v>
      </c>
      <c r="J304" s="30"/>
    </row>
    <row r="305" spans="1:10" ht="27.75" customHeight="1" x14ac:dyDescent="0.2">
      <c r="A305" s="24">
        <f t="shared" si="5"/>
        <v>299</v>
      </c>
      <c r="B305" s="61" t="s">
        <v>1891</v>
      </c>
      <c r="C305" s="163" t="s">
        <v>378</v>
      </c>
      <c r="D305" s="61">
        <v>2019.4</v>
      </c>
      <c r="E305" s="111" t="s">
        <v>1903</v>
      </c>
      <c r="F305" s="65">
        <v>1612</v>
      </c>
      <c r="G305" s="65">
        <v>3610</v>
      </c>
      <c r="H305" s="113" t="s">
        <v>181</v>
      </c>
      <c r="I305" s="109" t="s">
        <v>235</v>
      </c>
      <c r="J305" s="30"/>
    </row>
    <row r="306" spans="1:10" ht="27.75" customHeight="1" x14ac:dyDescent="0.2">
      <c r="A306" s="24">
        <f t="shared" si="5"/>
        <v>300</v>
      </c>
      <c r="B306" s="61" t="s">
        <v>1898</v>
      </c>
      <c r="C306" s="61" t="s">
        <v>378</v>
      </c>
      <c r="D306" s="61">
        <v>2019.4</v>
      </c>
      <c r="E306" s="111" t="s">
        <v>1908</v>
      </c>
      <c r="F306" s="65">
        <v>845</v>
      </c>
      <c r="G306" s="65">
        <v>1767</v>
      </c>
      <c r="H306" s="113" t="s">
        <v>236</v>
      </c>
      <c r="I306" s="109" t="s">
        <v>235</v>
      </c>
      <c r="J306" s="30"/>
    </row>
    <row r="307" spans="1:10" s="7" customFormat="1" ht="28.5" customHeight="1" x14ac:dyDescent="0.2">
      <c r="A307" s="24">
        <f t="shared" si="5"/>
        <v>301</v>
      </c>
      <c r="B307" s="154" t="s">
        <v>1944</v>
      </c>
      <c r="C307" s="194" t="s">
        <v>49</v>
      </c>
      <c r="D307" s="154">
        <v>2019.6</v>
      </c>
      <c r="E307" s="195" t="s">
        <v>1937</v>
      </c>
      <c r="F307" s="156">
        <v>4168</v>
      </c>
      <c r="G307" s="156">
        <v>9571</v>
      </c>
      <c r="H307" s="196" t="s">
        <v>1889</v>
      </c>
      <c r="I307" s="197" t="s">
        <v>146</v>
      </c>
      <c r="J307" s="30" t="s">
        <v>2446</v>
      </c>
    </row>
    <row r="308" spans="1:10" s="7" customFormat="1" ht="28.5" customHeight="1" x14ac:dyDescent="0.2">
      <c r="A308" s="24">
        <f t="shared" si="5"/>
        <v>302</v>
      </c>
      <c r="B308" s="154" t="s">
        <v>1948</v>
      </c>
      <c r="C308" s="194" t="s">
        <v>49</v>
      </c>
      <c r="D308" s="154">
        <v>2019.6</v>
      </c>
      <c r="E308" s="195" t="s">
        <v>1936</v>
      </c>
      <c r="F308" s="156">
        <v>678</v>
      </c>
      <c r="G308" s="156">
        <v>1560</v>
      </c>
      <c r="H308" s="196" t="s">
        <v>1889</v>
      </c>
      <c r="I308" s="197" t="s">
        <v>146</v>
      </c>
      <c r="J308" s="30" t="s">
        <v>2445</v>
      </c>
    </row>
    <row r="309" spans="1:10" s="7" customFormat="1" ht="28.5" customHeight="1" x14ac:dyDescent="0.2">
      <c r="A309" s="24">
        <f t="shared" si="5"/>
        <v>303</v>
      </c>
      <c r="B309" s="154" t="s">
        <v>1967</v>
      </c>
      <c r="C309" s="194" t="s">
        <v>49</v>
      </c>
      <c r="D309" s="154">
        <v>2019.7</v>
      </c>
      <c r="E309" s="195" t="s">
        <v>1963</v>
      </c>
      <c r="F309" s="156">
        <v>14385</v>
      </c>
      <c r="G309" s="156">
        <v>24275</v>
      </c>
      <c r="H309" s="196" t="s">
        <v>1889</v>
      </c>
      <c r="I309" s="197" t="s">
        <v>146</v>
      </c>
      <c r="J309" s="30"/>
    </row>
    <row r="310" spans="1:10" s="7" customFormat="1" ht="28.5" customHeight="1" x14ac:dyDescent="0.2">
      <c r="A310" s="24">
        <f t="shared" si="5"/>
        <v>304</v>
      </c>
      <c r="B310" s="154" t="s">
        <v>1968</v>
      </c>
      <c r="C310" s="194" t="s">
        <v>49</v>
      </c>
      <c r="D310" s="154">
        <v>2019.7</v>
      </c>
      <c r="E310" s="195" t="s">
        <v>1962</v>
      </c>
      <c r="F310" s="156">
        <v>5124</v>
      </c>
      <c r="G310" s="156">
        <v>12226</v>
      </c>
      <c r="H310" s="196" t="s">
        <v>1889</v>
      </c>
      <c r="I310" s="197" t="s">
        <v>146</v>
      </c>
      <c r="J310" s="30"/>
    </row>
    <row r="311" spans="1:10" s="7" customFormat="1" ht="28.5" customHeight="1" x14ac:dyDescent="0.2">
      <c r="A311" s="24">
        <f t="shared" si="5"/>
        <v>305</v>
      </c>
      <c r="B311" s="154" t="s">
        <v>1972</v>
      </c>
      <c r="C311" s="194" t="s">
        <v>49</v>
      </c>
      <c r="D311" s="154">
        <v>2019.7</v>
      </c>
      <c r="E311" s="195" t="s">
        <v>1901</v>
      </c>
      <c r="F311" s="156">
        <v>2782</v>
      </c>
      <c r="G311" s="156">
        <v>6788</v>
      </c>
      <c r="H311" s="196" t="s">
        <v>1889</v>
      </c>
      <c r="I311" s="197" t="s">
        <v>146</v>
      </c>
      <c r="J311" s="30"/>
    </row>
    <row r="312" spans="1:10" s="7" customFormat="1" ht="28.5" customHeight="1" x14ac:dyDescent="0.2">
      <c r="A312" s="24">
        <f t="shared" si="5"/>
        <v>306</v>
      </c>
      <c r="B312" s="154" t="s">
        <v>1969</v>
      </c>
      <c r="C312" s="194" t="s">
        <v>49</v>
      </c>
      <c r="D312" s="154">
        <v>2019.7</v>
      </c>
      <c r="E312" s="195" t="s">
        <v>1960</v>
      </c>
      <c r="F312" s="156">
        <v>1034</v>
      </c>
      <c r="G312" s="156">
        <v>2053</v>
      </c>
      <c r="H312" s="196" t="s">
        <v>1889</v>
      </c>
      <c r="I312" s="197" t="s">
        <v>146</v>
      </c>
      <c r="J312" s="30" t="s">
        <v>2445</v>
      </c>
    </row>
    <row r="313" spans="1:10" s="7" customFormat="1" ht="28.5" customHeight="1" x14ac:dyDescent="0.2">
      <c r="A313" s="24">
        <f t="shared" si="5"/>
        <v>307</v>
      </c>
      <c r="B313" s="154" t="s">
        <v>1970</v>
      </c>
      <c r="C313" s="194" t="s">
        <v>49</v>
      </c>
      <c r="D313" s="154">
        <v>2019.7</v>
      </c>
      <c r="E313" s="195" t="s">
        <v>1908</v>
      </c>
      <c r="F313" s="156">
        <v>373</v>
      </c>
      <c r="G313" s="156">
        <v>774</v>
      </c>
      <c r="H313" s="196" t="s">
        <v>181</v>
      </c>
      <c r="I313" s="197" t="s">
        <v>1971</v>
      </c>
      <c r="J313" s="30"/>
    </row>
    <row r="314" spans="1:10" s="7" customFormat="1" ht="28.5" customHeight="1" x14ac:dyDescent="0.2">
      <c r="A314" s="24">
        <f t="shared" si="5"/>
        <v>308</v>
      </c>
      <c r="B314" s="154" t="s">
        <v>1977</v>
      </c>
      <c r="C314" s="194" t="s">
        <v>49</v>
      </c>
      <c r="D314" s="154">
        <v>2019.8</v>
      </c>
      <c r="E314" s="195" t="s">
        <v>1985</v>
      </c>
      <c r="F314" s="156">
        <v>10173</v>
      </c>
      <c r="G314" s="156">
        <v>18784</v>
      </c>
      <c r="H314" s="196" t="s">
        <v>1889</v>
      </c>
      <c r="I314" s="197" t="s">
        <v>146</v>
      </c>
      <c r="J314" s="30"/>
    </row>
    <row r="315" spans="1:10" s="7" customFormat="1" ht="28.5" customHeight="1" x14ac:dyDescent="0.2">
      <c r="A315" s="24">
        <f t="shared" si="5"/>
        <v>309</v>
      </c>
      <c r="B315" s="154" t="s">
        <v>2005</v>
      </c>
      <c r="C315" s="194" t="s">
        <v>49</v>
      </c>
      <c r="D315" s="154">
        <v>2019.9</v>
      </c>
      <c r="E315" s="195" t="s">
        <v>2007</v>
      </c>
      <c r="F315" s="156">
        <v>3162</v>
      </c>
      <c r="G315" s="156">
        <v>7707</v>
      </c>
      <c r="H315" s="196" t="s">
        <v>181</v>
      </c>
      <c r="I315" s="197" t="s">
        <v>235</v>
      </c>
      <c r="J315" s="30" t="s">
        <v>2446</v>
      </c>
    </row>
    <row r="316" spans="1:10" ht="27.75" customHeight="1" x14ac:dyDescent="0.2">
      <c r="A316" s="24">
        <f t="shared" si="5"/>
        <v>310</v>
      </c>
      <c r="B316" s="61" t="s">
        <v>1995</v>
      </c>
      <c r="C316" s="163" t="s">
        <v>378</v>
      </c>
      <c r="D316" s="61">
        <v>2019.9</v>
      </c>
      <c r="E316" s="111" t="s">
        <v>2016</v>
      </c>
      <c r="F316" s="65">
        <v>617</v>
      </c>
      <c r="G316" s="65">
        <v>1608</v>
      </c>
      <c r="H316" s="113" t="s">
        <v>181</v>
      </c>
      <c r="I316" s="109" t="s">
        <v>235</v>
      </c>
      <c r="J316" s="30"/>
    </row>
    <row r="317" spans="1:10" s="7" customFormat="1" ht="28.5" customHeight="1" x14ac:dyDescent="0.2">
      <c r="A317" s="24">
        <f t="shared" si="5"/>
        <v>311</v>
      </c>
      <c r="B317" s="154" t="s">
        <v>2030</v>
      </c>
      <c r="C317" s="194" t="s">
        <v>49</v>
      </c>
      <c r="D317" s="198">
        <v>2019.1</v>
      </c>
      <c r="E317" s="195" t="s">
        <v>1901</v>
      </c>
      <c r="F317" s="156">
        <v>841</v>
      </c>
      <c r="G317" s="156">
        <v>2183</v>
      </c>
      <c r="H317" s="196" t="s">
        <v>181</v>
      </c>
      <c r="I317" s="197" t="s">
        <v>235</v>
      </c>
      <c r="J317" s="30"/>
    </row>
    <row r="318" spans="1:10" s="7" customFormat="1" ht="28.5" customHeight="1" x14ac:dyDescent="0.2">
      <c r="A318" s="24">
        <f t="shared" si="5"/>
        <v>312</v>
      </c>
      <c r="B318" s="154" t="s">
        <v>2031</v>
      </c>
      <c r="C318" s="194" t="s">
        <v>49</v>
      </c>
      <c r="D318" s="198">
        <v>2019.1</v>
      </c>
      <c r="E318" s="195" t="s">
        <v>2033</v>
      </c>
      <c r="F318" s="156">
        <v>188</v>
      </c>
      <c r="G318" s="156">
        <v>413</v>
      </c>
      <c r="H318" s="196" t="s">
        <v>181</v>
      </c>
      <c r="I318" s="197" t="s">
        <v>235</v>
      </c>
      <c r="J318" s="30" t="s">
        <v>2445</v>
      </c>
    </row>
    <row r="319" spans="1:10" s="7" customFormat="1" ht="28.5" customHeight="1" x14ac:dyDescent="0.2">
      <c r="A319" s="24">
        <f t="shared" si="5"/>
        <v>313</v>
      </c>
      <c r="B319" s="154" t="s">
        <v>2056</v>
      </c>
      <c r="C319" s="194" t="s">
        <v>49</v>
      </c>
      <c r="D319" s="154">
        <v>2019.11</v>
      </c>
      <c r="E319" s="195" t="s">
        <v>2043</v>
      </c>
      <c r="F319" s="156">
        <v>1149</v>
      </c>
      <c r="G319" s="156">
        <v>2365</v>
      </c>
      <c r="H319" s="196" t="s">
        <v>181</v>
      </c>
      <c r="I319" s="197" t="s">
        <v>235</v>
      </c>
      <c r="J319" s="84"/>
    </row>
    <row r="320" spans="1:10" s="7" customFormat="1" ht="28.5" customHeight="1" x14ac:dyDescent="0.2">
      <c r="A320" s="24">
        <f t="shared" si="5"/>
        <v>314</v>
      </c>
      <c r="B320" s="154" t="s">
        <v>2081</v>
      </c>
      <c r="C320" s="194" t="s">
        <v>49</v>
      </c>
      <c r="D320" s="154">
        <v>2019.12</v>
      </c>
      <c r="E320" s="195" t="s">
        <v>2066</v>
      </c>
      <c r="F320" s="156">
        <v>693</v>
      </c>
      <c r="G320" s="156">
        <v>1568</v>
      </c>
      <c r="H320" s="196" t="s">
        <v>181</v>
      </c>
      <c r="I320" s="197" t="s">
        <v>235</v>
      </c>
      <c r="J320" s="52"/>
    </row>
    <row r="321" spans="1:10" ht="27.75" customHeight="1" x14ac:dyDescent="0.2">
      <c r="A321" s="24">
        <f t="shared" si="5"/>
        <v>315</v>
      </c>
      <c r="B321" s="61" t="s">
        <v>2276</v>
      </c>
      <c r="C321" s="61" t="s">
        <v>378</v>
      </c>
      <c r="D321" s="61">
        <v>2020.3</v>
      </c>
      <c r="E321" s="111" t="s">
        <v>1901</v>
      </c>
      <c r="F321" s="65">
        <v>3411</v>
      </c>
      <c r="G321" s="65">
        <v>7848</v>
      </c>
      <c r="H321" s="113" t="s">
        <v>181</v>
      </c>
      <c r="I321" s="109" t="s">
        <v>235</v>
      </c>
      <c r="J321" s="52"/>
    </row>
    <row r="322" spans="1:10" ht="27.75" customHeight="1" x14ac:dyDescent="0.2">
      <c r="A322" s="24">
        <f t="shared" si="5"/>
        <v>316</v>
      </c>
      <c r="B322" s="61" t="s">
        <v>2277</v>
      </c>
      <c r="C322" s="163" t="s">
        <v>378</v>
      </c>
      <c r="D322" s="61">
        <v>2020.3</v>
      </c>
      <c r="E322" s="111" t="s">
        <v>2280</v>
      </c>
      <c r="F322" s="65">
        <v>6097</v>
      </c>
      <c r="G322" s="65">
        <v>10460</v>
      </c>
      <c r="H322" s="113" t="s">
        <v>181</v>
      </c>
      <c r="I322" s="109" t="s">
        <v>235</v>
      </c>
      <c r="J322" s="52"/>
    </row>
    <row r="323" spans="1:10" ht="27.75" customHeight="1" x14ac:dyDescent="0.2">
      <c r="A323" s="24">
        <f t="shared" si="5"/>
        <v>317</v>
      </c>
      <c r="B323" s="61" t="s">
        <v>2322</v>
      </c>
      <c r="C323" s="110" t="s">
        <v>2323</v>
      </c>
      <c r="D323" s="61">
        <v>2020.4</v>
      </c>
      <c r="E323" s="111" t="s">
        <v>2071</v>
      </c>
      <c r="F323" s="65">
        <v>3524</v>
      </c>
      <c r="G323" s="65">
        <v>6172</v>
      </c>
      <c r="H323" s="113" t="s">
        <v>181</v>
      </c>
      <c r="I323" s="109" t="s">
        <v>235</v>
      </c>
      <c r="J323" s="30" t="s">
        <v>2446</v>
      </c>
    </row>
    <row r="324" spans="1:10" ht="27.75" customHeight="1" x14ac:dyDescent="0.2">
      <c r="A324" s="24">
        <f t="shared" si="5"/>
        <v>318</v>
      </c>
      <c r="B324" s="61" t="s">
        <v>2324</v>
      </c>
      <c r="C324" s="110" t="s">
        <v>2323</v>
      </c>
      <c r="D324" s="61">
        <v>2020.4</v>
      </c>
      <c r="E324" s="111" t="s">
        <v>2325</v>
      </c>
      <c r="F324" s="65">
        <v>1281</v>
      </c>
      <c r="G324" s="65">
        <v>2668</v>
      </c>
      <c r="H324" s="113" t="s">
        <v>181</v>
      </c>
      <c r="I324" s="109" t="s">
        <v>235</v>
      </c>
      <c r="J324" s="30" t="s">
        <v>2446</v>
      </c>
    </row>
    <row r="325" spans="1:10" ht="27.75" customHeight="1" x14ac:dyDescent="0.2">
      <c r="A325" s="24">
        <f t="shared" si="5"/>
        <v>319</v>
      </c>
      <c r="B325" s="61" t="s">
        <v>2326</v>
      </c>
      <c r="C325" s="110" t="s">
        <v>2323</v>
      </c>
      <c r="D325" s="61">
        <v>2020.4</v>
      </c>
      <c r="E325" s="111" t="s">
        <v>2327</v>
      </c>
      <c r="F325" s="65">
        <v>1888</v>
      </c>
      <c r="G325" s="65">
        <v>4253</v>
      </c>
      <c r="H325" s="113" t="s">
        <v>181</v>
      </c>
      <c r="I325" s="109" t="s">
        <v>235</v>
      </c>
      <c r="J325" s="30"/>
    </row>
    <row r="326" spans="1:10" ht="27.75" customHeight="1" x14ac:dyDescent="0.2">
      <c r="A326" s="24">
        <f t="shared" si="5"/>
        <v>320</v>
      </c>
      <c r="B326" s="61" t="s">
        <v>2328</v>
      </c>
      <c r="C326" s="110" t="s">
        <v>2323</v>
      </c>
      <c r="D326" s="61">
        <v>2020.4</v>
      </c>
      <c r="E326" s="111" t="s">
        <v>1901</v>
      </c>
      <c r="F326" s="65">
        <v>5561</v>
      </c>
      <c r="G326" s="65">
        <v>10503</v>
      </c>
      <c r="H326" s="113" t="s">
        <v>2073</v>
      </c>
      <c r="I326" s="109" t="s">
        <v>235</v>
      </c>
      <c r="J326" s="30"/>
    </row>
    <row r="327" spans="1:10" ht="27.6" customHeight="1" x14ac:dyDescent="0.2">
      <c r="A327" s="24">
        <f t="shared" si="5"/>
        <v>321</v>
      </c>
      <c r="B327" s="61" t="s">
        <v>2329</v>
      </c>
      <c r="C327" s="110" t="s">
        <v>2323</v>
      </c>
      <c r="D327" s="61">
        <v>2020.4</v>
      </c>
      <c r="E327" s="111" t="s">
        <v>1901</v>
      </c>
      <c r="F327" s="65">
        <v>4352</v>
      </c>
      <c r="G327" s="65">
        <v>12899</v>
      </c>
      <c r="H327" s="113" t="s">
        <v>181</v>
      </c>
      <c r="I327" s="109" t="s">
        <v>235</v>
      </c>
      <c r="J327" s="30"/>
    </row>
    <row r="328" spans="1:10" ht="27.75" customHeight="1" x14ac:dyDescent="0.2">
      <c r="A328" s="199">
        <f>ROW()-6</f>
        <v>322</v>
      </c>
      <c r="B328" s="61" t="s">
        <v>2353</v>
      </c>
      <c r="C328" s="110" t="s">
        <v>2323</v>
      </c>
      <c r="D328" s="61">
        <v>2020.5</v>
      </c>
      <c r="E328" s="111" t="s">
        <v>2354</v>
      </c>
      <c r="F328" s="65">
        <v>2415</v>
      </c>
      <c r="G328" s="65">
        <v>4783</v>
      </c>
      <c r="H328" s="113" t="s">
        <v>181</v>
      </c>
      <c r="I328" s="109" t="s">
        <v>235</v>
      </c>
      <c r="J328" s="30"/>
    </row>
    <row r="329" spans="1:10" ht="27.75" customHeight="1" x14ac:dyDescent="0.2">
      <c r="A329" s="199">
        <f t="shared" ref="A329:A338" si="6">ROW()-6</f>
        <v>323</v>
      </c>
      <c r="B329" s="200" t="s">
        <v>2370</v>
      </c>
      <c r="C329" s="201" t="s">
        <v>2323</v>
      </c>
      <c r="D329" s="200">
        <v>2020.6</v>
      </c>
      <c r="E329" s="202" t="s">
        <v>2007</v>
      </c>
      <c r="F329" s="203">
        <v>1368</v>
      </c>
      <c r="G329" s="203">
        <v>1814</v>
      </c>
      <c r="H329" s="204" t="s">
        <v>181</v>
      </c>
      <c r="I329" s="152" t="s">
        <v>235</v>
      </c>
      <c r="J329" s="30"/>
    </row>
    <row r="330" spans="1:10" ht="27.75" customHeight="1" x14ac:dyDescent="0.2">
      <c r="A330" s="199">
        <f t="shared" si="6"/>
        <v>324</v>
      </c>
      <c r="B330" s="200" t="s">
        <v>2371</v>
      </c>
      <c r="C330" s="201" t="s">
        <v>2323</v>
      </c>
      <c r="D330" s="200">
        <v>2020.6</v>
      </c>
      <c r="E330" s="202" t="s">
        <v>2045</v>
      </c>
      <c r="F330" s="203">
        <v>1470</v>
      </c>
      <c r="G330" s="203">
        <v>3227</v>
      </c>
      <c r="H330" s="204" t="s">
        <v>181</v>
      </c>
      <c r="I330" s="204" t="s">
        <v>235</v>
      </c>
      <c r="J330" s="30" t="s">
        <v>2448</v>
      </c>
    </row>
    <row r="331" spans="1:10" ht="27.75" customHeight="1" x14ac:dyDescent="0.2">
      <c r="A331" s="199">
        <f t="shared" si="6"/>
        <v>325</v>
      </c>
      <c r="B331" s="200" t="s">
        <v>2372</v>
      </c>
      <c r="C331" s="201" t="s">
        <v>2323</v>
      </c>
      <c r="D331" s="200">
        <v>2020.6</v>
      </c>
      <c r="E331" s="202" t="s">
        <v>2373</v>
      </c>
      <c r="F331" s="203">
        <v>1636</v>
      </c>
      <c r="G331" s="203">
        <v>2613</v>
      </c>
      <c r="H331" s="204" t="s">
        <v>181</v>
      </c>
      <c r="I331" s="204" t="s">
        <v>235</v>
      </c>
      <c r="J331" s="30"/>
    </row>
    <row r="332" spans="1:10" ht="27.75" customHeight="1" x14ac:dyDescent="0.2">
      <c r="A332" s="199">
        <f t="shared" si="6"/>
        <v>326</v>
      </c>
      <c r="B332" s="200" t="s">
        <v>2374</v>
      </c>
      <c r="C332" s="201" t="s">
        <v>2323</v>
      </c>
      <c r="D332" s="200">
        <v>2020.6</v>
      </c>
      <c r="E332" s="202" t="s">
        <v>2069</v>
      </c>
      <c r="F332" s="203">
        <v>976</v>
      </c>
      <c r="G332" s="203">
        <v>1528</v>
      </c>
      <c r="H332" s="204" t="s">
        <v>181</v>
      </c>
      <c r="I332" s="204" t="s">
        <v>235</v>
      </c>
      <c r="J332" s="30" t="s">
        <v>2446</v>
      </c>
    </row>
    <row r="333" spans="1:10" ht="27.6" customHeight="1" x14ac:dyDescent="0.2">
      <c r="A333" s="199">
        <f t="shared" si="6"/>
        <v>327</v>
      </c>
      <c r="B333" s="200" t="s">
        <v>2375</v>
      </c>
      <c r="C333" s="201" t="s">
        <v>2323</v>
      </c>
      <c r="D333" s="200">
        <v>2020.6</v>
      </c>
      <c r="E333" s="202" t="s">
        <v>2376</v>
      </c>
      <c r="F333" s="203">
        <v>1211</v>
      </c>
      <c r="G333" s="203">
        <v>2617</v>
      </c>
      <c r="H333" s="204" t="s">
        <v>181</v>
      </c>
      <c r="I333" s="204" t="s">
        <v>235</v>
      </c>
      <c r="J333" s="30"/>
    </row>
    <row r="334" spans="1:10" ht="27.6" customHeight="1" x14ac:dyDescent="0.2">
      <c r="A334" s="199">
        <f t="shared" si="6"/>
        <v>328</v>
      </c>
      <c r="B334" s="200" t="s">
        <v>2390</v>
      </c>
      <c r="C334" s="201" t="s">
        <v>2323</v>
      </c>
      <c r="D334" s="200">
        <v>2020.7</v>
      </c>
      <c r="E334" s="202" t="s">
        <v>1914</v>
      </c>
      <c r="F334" s="203">
        <v>1938</v>
      </c>
      <c r="G334" s="203">
        <v>4566</v>
      </c>
      <c r="H334" s="204" t="s">
        <v>2423</v>
      </c>
      <c r="I334" s="204" t="s">
        <v>235</v>
      </c>
      <c r="J334" s="30" t="s">
        <v>2446</v>
      </c>
    </row>
    <row r="335" spans="1:10" ht="27.75" customHeight="1" x14ac:dyDescent="0.2">
      <c r="A335" s="199">
        <f t="shared" si="6"/>
        <v>329</v>
      </c>
      <c r="B335" s="200" t="s">
        <v>2389</v>
      </c>
      <c r="C335" s="201" t="s">
        <v>2323</v>
      </c>
      <c r="D335" s="200">
        <v>2020.7</v>
      </c>
      <c r="E335" s="202" t="s">
        <v>2391</v>
      </c>
      <c r="F335" s="203">
        <v>552</v>
      </c>
      <c r="G335" s="203">
        <v>1092</v>
      </c>
      <c r="H335" s="204" t="s">
        <v>2426</v>
      </c>
      <c r="I335" s="204" t="s">
        <v>235</v>
      </c>
      <c r="J335" s="30"/>
    </row>
    <row r="336" spans="1:10" ht="27.75" customHeight="1" x14ac:dyDescent="0.2">
      <c r="A336" s="199">
        <f t="shared" si="6"/>
        <v>330</v>
      </c>
      <c r="B336" s="200" t="s">
        <v>2430</v>
      </c>
      <c r="C336" s="201" t="s">
        <v>2323</v>
      </c>
      <c r="D336" s="200">
        <v>2020.8</v>
      </c>
      <c r="E336" s="202" t="s">
        <v>2431</v>
      </c>
      <c r="F336" s="203">
        <v>1688</v>
      </c>
      <c r="G336" s="203">
        <v>2677</v>
      </c>
      <c r="H336" s="204" t="s">
        <v>181</v>
      </c>
      <c r="I336" s="204" t="s">
        <v>235</v>
      </c>
      <c r="J336" s="30" t="s">
        <v>2446</v>
      </c>
    </row>
    <row r="337" spans="1:10" ht="27.75" customHeight="1" x14ac:dyDescent="0.2">
      <c r="A337" s="199">
        <f t="shared" si="6"/>
        <v>331</v>
      </c>
      <c r="B337" s="200" t="s">
        <v>2432</v>
      </c>
      <c r="C337" s="201" t="s">
        <v>2323</v>
      </c>
      <c r="D337" s="200">
        <v>2020.8</v>
      </c>
      <c r="E337" s="202" t="s">
        <v>2433</v>
      </c>
      <c r="F337" s="203">
        <v>5481</v>
      </c>
      <c r="G337" s="203">
        <v>13317</v>
      </c>
      <c r="H337" s="204" t="s">
        <v>2073</v>
      </c>
      <c r="I337" s="204" t="s">
        <v>235</v>
      </c>
      <c r="J337" s="30"/>
    </row>
    <row r="338" spans="1:10" ht="27.75" customHeight="1" x14ac:dyDescent="0.2">
      <c r="A338" s="199">
        <f t="shared" si="6"/>
        <v>332</v>
      </c>
      <c r="B338" s="200" t="s">
        <v>2434</v>
      </c>
      <c r="C338" s="201" t="s">
        <v>2323</v>
      </c>
      <c r="D338" s="200">
        <v>2020.8</v>
      </c>
      <c r="E338" s="202" t="s">
        <v>2435</v>
      </c>
      <c r="F338" s="203">
        <v>782</v>
      </c>
      <c r="G338" s="203">
        <v>1467</v>
      </c>
      <c r="H338" s="204" t="s">
        <v>2073</v>
      </c>
      <c r="I338" s="204" t="s">
        <v>235</v>
      </c>
      <c r="J338" s="30"/>
    </row>
    <row r="339" spans="1:10" s="5" customFormat="1" ht="28.5" customHeight="1" x14ac:dyDescent="0.2">
      <c r="A339" s="327" t="s">
        <v>2308</v>
      </c>
      <c r="B339" s="328"/>
      <c r="C339" s="328"/>
      <c r="D339" s="328"/>
      <c r="E339" s="328"/>
      <c r="F339" s="328"/>
      <c r="G339" s="328"/>
      <c r="H339" s="328"/>
      <c r="I339" s="328"/>
      <c r="J339" s="329"/>
    </row>
    <row r="340" spans="1:10" ht="27.75" customHeight="1" x14ac:dyDescent="0.2">
      <c r="A340" s="24">
        <f>ROW()-7</f>
        <v>333</v>
      </c>
      <c r="B340" s="54" t="s">
        <v>92</v>
      </c>
      <c r="C340" s="54" t="s">
        <v>98</v>
      </c>
      <c r="D340" s="54">
        <v>2005.9</v>
      </c>
      <c r="E340" s="55" t="s">
        <v>1154</v>
      </c>
      <c r="F340" s="56">
        <v>4209</v>
      </c>
      <c r="G340" s="56">
        <v>14192</v>
      </c>
      <c r="H340" s="57" t="s">
        <v>9</v>
      </c>
      <c r="I340" s="58" t="s">
        <v>235</v>
      </c>
      <c r="J340" s="52"/>
    </row>
    <row r="341" spans="1:10" s="5" customFormat="1" ht="28.5" customHeight="1" x14ac:dyDescent="0.2">
      <c r="A341" s="24">
        <f t="shared" ref="A341:A364" si="7">ROW()-7</f>
        <v>334</v>
      </c>
      <c r="B341" s="25" t="s">
        <v>219</v>
      </c>
      <c r="C341" s="31" t="s">
        <v>2103</v>
      </c>
      <c r="D341" s="31">
        <v>2010.7</v>
      </c>
      <c r="E341" s="26" t="s">
        <v>1224</v>
      </c>
      <c r="F341" s="27">
        <v>1385</v>
      </c>
      <c r="G341" s="27">
        <v>2630</v>
      </c>
      <c r="H341" s="32" t="s">
        <v>6</v>
      </c>
      <c r="I341" s="29" t="s">
        <v>235</v>
      </c>
      <c r="J341" s="51"/>
    </row>
    <row r="342" spans="1:10" s="5" customFormat="1" ht="28.5" customHeight="1" x14ac:dyDescent="0.2">
      <c r="A342" s="24">
        <f t="shared" si="7"/>
        <v>335</v>
      </c>
      <c r="B342" s="25" t="s">
        <v>152</v>
      </c>
      <c r="C342" s="31" t="s">
        <v>2103</v>
      </c>
      <c r="D342" s="33">
        <v>2010.1</v>
      </c>
      <c r="E342" s="26" t="s">
        <v>1175</v>
      </c>
      <c r="F342" s="27">
        <v>136</v>
      </c>
      <c r="G342" s="27">
        <v>200</v>
      </c>
      <c r="H342" s="205" t="s">
        <v>124</v>
      </c>
      <c r="I342" s="206" t="s">
        <v>235</v>
      </c>
      <c r="J342" s="52"/>
    </row>
    <row r="343" spans="1:10" s="5" customFormat="1" ht="28.5" customHeight="1" x14ac:dyDescent="0.2">
      <c r="A343" s="24">
        <f t="shared" si="7"/>
        <v>336</v>
      </c>
      <c r="B343" s="25" t="s">
        <v>183</v>
      </c>
      <c r="C343" s="31" t="s">
        <v>2103</v>
      </c>
      <c r="D343" s="31">
        <v>2011.6</v>
      </c>
      <c r="E343" s="26" t="s">
        <v>1251</v>
      </c>
      <c r="F343" s="27">
        <v>1452</v>
      </c>
      <c r="G343" s="27">
        <v>3095</v>
      </c>
      <c r="H343" s="32" t="s">
        <v>124</v>
      </c>
      <c r="I343" s="29" t="s">
        <v>235</v>
      </c>
      <c r="J343" s="52"/>
    </row>
    <row r="344" spans="1:10" ht="27.75" customHeight="1" x14ac:dyDescent="0.2">
      <c r="A344" s="24">
        <f t="shared" si="7"/>
        <v>337</v>
      </c>
      <c r="B344" s="61" t="s">
        <v>833</v>
      </c>
      <c r="C344" s="61" t="s">
        <v>832</v>
      </c>
      <c r="D344" s="54">
        <v>2013.6</v>
      </c>
      <c r="E344" s="55" t="s">
        <v>1097</v>
      </c>
      <c r="F344" s="56">
        <v>8152</v>
      </c>
      <c r="G344" s="56">
        <v>15899</v>
      </c>
      <c r="H344" s="57" t="s">
        <v>124</v>
      </c>
      <c r="I344" s="58" t="s">
        <v>235</v>
      </c>
      <c r="J344" s="30"/>
    </row>
    <row r="345" spans="1:10" ht="24.6" customHeight="1" x14ac:dyDescent="0.2">
      <c r="A345" s="24">
        <f t="shared" si="7"/>
        <v>338</v>
      </c>
      <c r="B345" s="61" t="s">
        <v>417</v>
      </c>
      <c r="C345" s="61" t="s">
        <v>832</v>
      </c>
      <c r="D345" s="61">
        <v>2014.3</v>
      </c>
      <c r="E345" s="168" t="s">
        <v>990</v>
      </c>
      <c r="F345" s="169">
        <v>533</v>
      </c>
      <c r="G345" s="56">
        <v>1027</v>
      </c>
      <c r="H345" s="57" t="s">
        <v>109</v>
      </c>
      <c r="I345" s="58" t="s">
        <v>235</v>
      </c>
      <c r="J345" s="30"/>
    </row>
    <row r="346" spans="1:10" s="5" customFormat="1" ht="28.5" customHeight="1" x14ac:dyDescent="0.2">
      <c r="A346" s="24">
        <f t="shared" si="7"/>
        <v>339</v>
      </c>
      <c r="B346" s="31" t="s">
        <v>604</v>
      </c>
      <c r="C346" s="31" t="s">
        <v>1504</v>
      </c>
      <c r="D346" s="33">
        <v>2015.1</v>
      </c>
      <c r="E346" s="34" t="s">
        <v>939</v>
      </c>
      <c r="F346" s="35">
        <v>589</v>
      </c>
      <c r="G346" s="35">
        <v>1550</v>
      </c>
      <c r="H346" s="36" t="s">
        <v>109</v>
      </c>
      <c r="I346" s="37" t="s">
        <v>235</v>
      </c>
      <c r="J346" s="52"/>
    </row>
    <row r="347" spans="1:10" s="5" customFormat="1" ht="28.5" customHeight="1" x14ac:dyDescent="0.2">
      <c r="A347" s="24">
        <f t="shared" si="7"/>
        <v>340</v>
      </c>
      <c r="B347" s="31" t="s">
        <v>620</v>
      </c>
      <c r="C347" s="31" t="s">
        <v>1504</v>
      </c>
      <c r="D347" s="31">
        <v>2015.12</v>
      </c>
      <c r="E347" s="34" t="s">
        <v>1039</v>
      </c>
      <c r="F347" s="35">
        <v>6538</v>
      </c>
      <c r="G347" s="35">
        <v>12025</v>
      </c>
      <c r="H347" s="36" t="s">
        <v>109</v>
      </c>
      <c r="I347" s="37" t="s">
        <v>235</v>
      </c>
      <c r="J347" s="52"/>
    </row>
    <row r="348" spans="1:10" s="5" customFormat="1" ht="28.5" customHeight="1" x14ac:dyDescent="0.2">
      <c r="A348" s="24">
        <f t="shared" si="7"/>
        <v>341</v>
      </c>
      <c r="B348" s="31" t="s">
        <v>623</v>
      </c>
      <c r="C348" s="31" t="s">
        <v>1504</v>
      </c>
      <c r="D348" s="31">
        <v>2015.12</v>
      </c>
      <c r="E348" s="34" t="s">
        <v>1295</v>
      </c>
      <c r="F348" s="35">
        <v>4040</v>
      </c>
      <c r="G348" s="35">
        <v>7708</v>
      </c>
      <c r="H348" s="36" t="s">
        <v>109</v>
      </c>
      <c r="I348" s="37" t="s">
        <v>235</v>
      </c>
      <c r="J348" s="52"/>
    </row>
    <row r="349" spans="1:10" s="5" customFormat="1" ht="28.5" customHeight="1" x14ac:dyDescent="0.2">
      <c r="A349" s="24">
        <f t="shared" si="7"/>
        <v>342</v>
      </c>
      <c r="B349" s="31" t="s">
        <v>659</v>
      </c>
      <c r="C349" s="31" t="s">
        <v>1504</v>
      </c>
      <c r="D349" s="31">
        <v>2016.5</v>
      </c>
      <c r="E349" s="34" t="s">
        <v>903</v>
      </c>
      <c r="F349" s="35">
        <v>2694</v>
      </c>
      <c r="G349" s="35">
        <v>7507</v>
      </c>
      <c r="H349" s="36" t="s">
        <v>253</v>
      </c>
      <c r="I349" s="37" t="s">
        <v>235</v>
      </c>
      <c r="J349" s="52"/>
    </row>
    <row r="350" spans="1:10" s="5" customFormat="1" ht="28.5" customHeight="1" x14ac:dyDescent="0.2">
      <c r="A350" s="24">
        <f t="shared" si="7"/>
        <v>343</v>
      </c>
      <c r="B350" s="31" t="s">
        <v>683</v>
      </c>
      <c r="C350" s="31" t="s">
        <v>1504</v>
      </c>
      <c r="D350" s="31">
        <v>2016.7</v>
      </c>
      <c r="E350" s="34" t="s">
        <v>889</v>
      </c>
      <c r="F350" s="35">
        <v>2120</v>
      </c>
      <c r="G350" s="35">
        <v>3665</v>
      </c>
      <c r="H350" s="36" t="s">
        <v>109</v>
      </c>
      <c r="I350" s="37" t="s">
        <v>235</v>
      </c>
      <c r="J350" s="52"/>
    </row>
    <row r="351" spans="1:10" s="5" customFormat="1" ht="28.5" customHeight="1" x14ac:dyDescent="0.2">
      <c r="A351" s="24">
        <f t="shared" si="7"/>
        <v>344</v>
      </c>
      <c r="B351" s="31" t="s">
        <v>684</v>
      </c>
      <c r="C351" s="31" t="s">
        <v>1504</v>
      </c>
      <c r="D351" s="31">
        <v>2016.7</v>
      </c>
      <c r="E351" s="34" t="s">
        <v>1013</v>
      </c>
      <c r="F351" s="35">
        <v>1011</v>
      </c>
      <c r="G351" s="35">
        <v>2008</v>
      </c>
      <c r="H351" s="36" t="s">
        <v>109</v>
      </c>
      <c r="I351" s="37" t="s">
        <v>235</v>
      </c>
      <c r="J351" s="52"/>
    </row>
    <row r="352" spans="1:10" s="5" customFormat="1" ht="28.5" customHeight="1" x14ac:dyDescent="0.2">
      <c r="A352" s="24">
        <f t="shared" si="7"/>
        <v>345</v>
      </c>
      <c r="B352" s="31" t="s">
        <v>714</v>
      </c>
      <c r="C352" s="31" t="s">
        <v>1504</v>
      </c>
      <c r="D352" s="31">
        <v>2016.9</v>
      </c>
      <c r="E352" s="34" t="s">
        <v>973</v>
      </c>
      <c r="F352" s="35">
        <v>4843</v>
      </c>
      <c r="G352" s="35">
        <v>9636</v>
      </c>
      <c r="H352" s="36" t="s">
        <v>108</v>
      </c>
      <c r="I352" s="37" t="s">
        <v>235</v>
      </c>
      <c r="J352" s="52"/>
    </row>
    <row r="353" spans="1:10" s="5" customFormat="1" ht="28.5" customHeight="1" x14ac:dyDescent="0.2">
      <c r="A353" s="24">
        <f t="shared" si="7"/>
        <v>346</v>
      </c>
      <c r="B353" s="31" t="s">
        <v>829</v>
      </c>
      <c r="C353" s="31" t="s">
        <v>1504</v>
      </c>
      <c r="D353" s="31">
        <v>2017.5</v>
      </c>
      <c r="E353" s="34" t="s">
        <v>925</v>
      </c>
      <c r="F353" s="35">
        <v>4200</v>
      </c>
      <c r="G353" s="35">
        <v>8294</v>
      </c>
      <c r="H353" s="36" t="s">
        <v>109</v>
      </c>
      <c r="I353" s="75" t="s">
        <v>235</v>
      </c>
      <c r="J353" s="52" t="s">
        <v>2446</v>
      </c>
    </row>
    <row r="354" spans="1:10" s="5" customFormat="1" ht="28.5" customHeight="1" x14ac:dyDescent="0.2">
      <c r="A354" s="24">
        <f t="shared" si="7"/>
        <v>347</v>
      </c>
      <c r="B354" s="31" t="s">
        <v>830</v>
      </c>
      <c r="C354" s="31" t="s">
        <v>1504</v>
      </c>
      <c r="D354" s="31">
        <v>2017.5</v>
      </c>
      <c r="E354" s="34" t="s">
        <v>925</v>
      </c>
      <c r="F354" s="35">
        <v>3206</v>
      </c>
      <c r="G354" s="35">
        <v>7236</v>
      </c>
      <c r="H354" s="36" t="s">
        <v>109</v>
      </c>
      <c r="I354" s="75" t="s">
        <v>235</v>
      </c>
      <c r="J354" s="52"/>
    </row>
    <row r="355" spans="1:10" s="5" customFormat="1" ht="28.5" customHeight="1" x14ac:dyDescent="0.2">
      <c r="A355" s="24">
        <f t="shared" si="7"/>
        <v>348</v>
      </c>
      <c r="B355" s="91" t="s">
        <v>1393</v>
      </c>
      <c r="C355" s="31" t="s">
        <v>1504</v>
      </c>
      <c r="D355" s="31">
        <v>2017.7</v>
      </c>
      <c r="E355" s="34" t="s">
        <v>889</v>
      </c>
      <c r="F355" s="35">
        <v>1710</v>
      </c>
      <c r="G355" s="35">
        <v>4495</v>
      </c>
      <c r="H355" s="36" t="s">
        <v>109</v>
      </c>
      <c r="I355" s="37" t="s">
        <v>235</v>
      </c>
      <c r="J355" s="52"/>
    </row>
    <row r="356" spans="1:10" s="5" customFormat="1" ht="28.5" customHeight="1" x14ac:dyDescent="0.2">
      <c r="A356" s="24">
        <f t="shared" si="7"/>
        <v>349</v>
      </c>
      <c r="B356" s="91" t="s">
        <v>1480</v>
      </c>
      <c r="C356" s="31" t="s">
        <v>1504</v>
      </c>
      <c r="D356" s="31">
        <v>2018.2</v>
      </c>
      <c r="E356" s="34" t="s">
        <v>947</v>
      </c>
      <c r="F356" s="35">
        <v>6063</v>
      </c>
      <c r="G356" s="35">
        <v>12281</v>
      </c>
      <c r="H356" s="36" t="s">
        <v>6</v>
      </c>
      <c r="I356" s="37" t="s">
        <v>188</v>
      </c>
      <c r="J356" s="63"/>
    </row>
    <row r="357" spans="1:10" s="5" customFormat="1" ht="28.5" customHeight="1" x14ac:dyDescent="0.2">
      <c r="A357" s="24">
        <f t="shared" si="7"/>
        <v>350</v>
      </c>
      <c r="B357" s="31" t="s">
        <v>1574</v>
      </c>
      <c r="C357" s="31" t="s">
        <v>1504</v>
      </c>
      <c r="D357" s="31">
        <v>2018.3</v>
      </c>
      <c r="E357" s="34" t="s">
        <v>1509</v>
      </c>
      <c r="F357" s="35">
        <v>1713</v>
      </c>
      <c r="G357" s="35">
        <v>3564</v>
      </c>
      <c r="H357" s="36" t="s">
        <v>124</v>
      </c>
      <c r="I357" s="37" t="s">
        <v>188</v>
      </c>
      <c r="J357" s="52" t="s">
        <v>2445</v>
      </c>
    </row>
    <row r="358" spans="1:10" s="5" customFormat="1" ht="28.5" customHeight="1" x14ac:dyDescent="0.2">
      <c r="A358" s="24">
        <f t="shared" si="7"/>
        <v>351</v>
      </c>
      <c r="B358" s="91" t="s">
        <v>1599</v>
      </c>
      <c r="C358" s="31" t="s">
        <v>1504</v>
      </c>
      <c r="D358" s="31">
        <v>2018.6</v>
      </c>
      <c r="E358" s="34" t="s">
        <v>1032</v>
      </c>
      <c r="F358" s="35">
        <v>4007</v>
      </c>
      <c r="G358" s="35">
        <v>9263</v>
      </c>
      <c r="H358" s="36" t="s">
        <v>6</v>
      </c>
      <c r="I358" s="37" t="s">
        <v>146</v>
      </c>
      <c r="J358" s="207"/>
    </row>
    <row r="359" spans="1:10" s="5" customFormat="1" ht="28.5" customHeight="1" x14ac:dyDescent="0.2">
      <c r="A359" s="24">
        <f t="shared" si="7"/>
        <v>352</v>
      </c>
      <c r="B359" s="91" t="s">
        <v>1735</v>
      </c>
      <c r="C359" s="102" t="s">
        <v>1504</v>
      </c>
      <c r="D359" s="31" t="s">
        <v>1707</v>
      </c>
      <c r="E359" s="133" t="s">
        <v>1736</v>
      </c>
      <c r="F359" s="208">
        <v>1955</v>
      </c>
      <c r="G359" s="103">
        <v>4583</v>
      </c>
      <c r="H359" s="104" t="s">
        <v>181</v>
      </c>
      <c r="I359" s="105" t="s">
        <v>235</v>
      </c>
      <c r="J359" s="63"/>
    </row>
    <row r="360" spans="1:10" s="5" customFormat="1" ht="28.5" customHeight="1" x14ac:dyDescent="0.2">
      <c r="A360" s="24">
        <f t="shared" si="7"/>
        <v>353</v>
      </c>
      <c r="B360" s="31" t="s">
        <v>1842</v>
      </c>
      <c r="C360" s="26" t="s">
        <v>1504</v>
      </c>
      <c r="D360" s="142">
        <v>2019.2</v>
      </c>
      <c r="E360" s="25" t="s">
        <v>1851</v>
      </c>
      <c r="F360" s="143">
        <v>7077</v>
      </c>
      <c r="G360" s="143">
        <v>12558</v>
      </c>
      <c r="H360" s="144" t="s">
        <v>109</v>
      </c>
      <c r="I360" s="145" t="s">
        <v>146</v>
      </c>
      <c r="J360" s="30" t="s">
        <v>2446</v>
      </c>
    </row>
    <row r="361" spans="1:10" s="5" customFormat="1" ht="28.5" customHeight="1" x14ac:dyDescent="0.2">
      <c r="A361" s="24">
        <f t="shared" si="7"/>
        <v>354</v>
      </c>
      <c r="B361" s="31" t="s">
        <v>1981</v>
      </c>
      <c r="C361" s="102" t="s">
        <v>1504</v>
      </c>
      <c r="D361" s="31">
        <v>2019.8</v>
      </c>
      <c r="E361" s="133" t="s">
        <v>1935</v>
      </c>
      <c r="F361" s="35">
        <v>10516</v>
      </c>
      <c r="G361" s="35">
        <v>23339</v>
      </c>
      <c r="H361" s="104" t="s">
        <v>1889</v>
      </c>
      <c r="I361" s="105" t="s">
        <v>146</v>
      </c>
      <c r="J361" s="207"/>
    </row>
    <row r="362" spans="1:10" s="5" customFormat="1" ht="28.5" customHeight="1" x14ac:dyDescent="0.2">
      <c r="A362" s="24">
        <f t="shared" si="7"/>
        <v>355</v>
      </c>
      <c r="B362" s="31" t="s">
        <v>1982</v>
      </c>
      <c r="C362" s="102" t="s">
        <v>1504</v>
      </c>
      <c r="D362" s="31">
        <v>2019.8</v>
      </c>
      <c r="E362" s="133" t="s">
        <v>1989</v>
      </c>
      <c r="F362" s="35">
        <v>3951</v>
      </c>
      <c r="G362" s="35">
        <v>7604</v>
      </c>
      <c r="H362" s="104" t="s">
        <v>1889</v>
      </c>
      <c r="I362" s="105" t="s">
        <v>146</v>
      </c>
      <c r="J362" s="30" t="s">
        <v>2448</v>
      </c>
    </row>
    <row r="363" spans="1:10" s="5" customFormat="1" ht="28.5" customHeight="1" x14ac:dyDescent="0.2">
      <c r="A363" s="24">
        <f t="shared" si="7"/>
        <v>356</v>
      </c>
      <c r="B363" s="31" t="s">
        <v>1983</v>
      </c>
      <c r="C363" s="102" t="s">
        <v>1504</v>
      </c>
      <c r="D363" s="31">
        <v>2019.8</v>
      </c>
      <c r="E363" s="133" t="s">
        <v>1990</v>
      </c>
      <c r="F363" s="35">
        <v>2775</v>
      </c>
      <c r="G363" s="35">
        <v>6369</v>
      </c>
      <c r="H363" s="104" t="s">
        <v>1941</v>
      </c>
      <c r="I363" s="105" t="s">
        <v>146</v>
      </c>
      <c r="J363" s="30"/>
    </row>
    <row r="364" spans="1:10" s="5" customFormat="1" ht="28.5" customHeight="1" x14ac:dyDescent="0.2">
      <c r="A364" s="24">
        <f t="shared" si="7"/>
        <v>357</v>
      </c>
      <c r="B364" s="31" t="s">
        <v>2035</v>
      </c>
      <c r="C364" s="102" t="s">
        <v>1504</v>
      </c>
      <c r="D364" s="33">
        <v>2019.11</v>
      </c>
      <c r="E364" s="133" t="s">
        <v>1904</v>
      </c>
      <c r="F364" s="35">
        <v>807</v>
      </c>
      <c r="G364" s="35">
        <v>1613</v>
      </c>
      <c r="H364" s="104" t="s">
        <v>181</v>
      </c>
      <c r="I364" s="105" t="s">
        <v>235</v>
      </c>
      <c r="J364" s="30" t="s">
        <v>2451</v>
      </c>
    </row>
    <row r="365" spans="1:10" ht="27.75" customHeight="1" x14ac:dyDescent="0.2">
      <c r="A365" s="147">
        <f>ROW()-7</f>
        <v>358</v>
      </c>
      <c r="B365" s="61" t="s">
        <v>2355</v>
      </c>
      <c r="C365" s="110" t="s">
        <v>98</v>
      </c>
      <c r="D365" s="61">
        <v>2020.5</v>
      </c>
      <c r="E365" s="111" t="s">
        <v>2356</v>
      </c>
      <c r="F365" s="65">
        <v>1303</v>
      </c>
      <c r="G365" s="65">
        <v>3326</v>
      </c>
      <c r="H365" s="113" t="s">
        <v>2073</v>
      </c>
      <c r="I365" s="109" t="s">
        <v>235</v>
      </c>
      <c r="J365" s="30" t="s">
        <v>2445</v>
      </c>
    </row>
    <row r="366" spans="1:10" ht="27.75" customHeight="1" x14ac:dyDescent="0.2">
      <c r="A366" s="147">
        <f>ROW()-7</f>
        <v>359</v>
      </c>
      <c r="B366" s="148" t="s">
        <v>2392</v>
      </c>
      <c r="C366" s="110" t="s">
        <v>98</v>
      </c>
      <c r="D366" s="148">
        <v>2020.7</v>
      </c>
      <c r="E366" s="150" t="s">
        <v>2393</v>
      </c>
      <c r="F366" s="151">
        <v>6298</v>
      </c>
      <c r="G366" s="151">
        <v>3060</v>
      </c>
      <c r="H366" s="152" t="s">
        <v>2424</v>
      </c>
      <c r="I366" s="152" t="s">
        <v>235</v>
      </c>
      <c r="J366" s="30"/>
    </row>
    <row r="367" spans="1:10" ht="28.5" customHeight="1" x14ac:dyDescent="0.2">
      <c r="A367" s="327" t="s">
        <v>2293</v>
      </c>
      <c r="B367" s="328"/>
      <c r="C367" s="328"/>
      <c r="D367" s="328"/>
      <c r="E367" s="328"/>
      <c r="F367" s="328"/>
      <c r="G367" s="328"/>
      <c r="H367" s="328"/>
      <c r="I367" s="328"/>
      <c r="J367" s="329"/>
    </row>
    <row r="368" spans="1:10" ht="28.5" customHeight="1" x14ac:dyDescent="0.2">
      <c r="A368" s="24">
        <f>ROW()-8</f>
        <v>360</v>
      </c>
      <c r="B368" s="25" t="s">
        <v>42</v>
      </c>
      <c r="C368" s="31" t="s">
        <v>51</v>
      </c>
      <c r="D368" s="31">
        <v>2008.4</v>
      </c>
      <c r="E368" s="34" t="s">
        <v>930</v>
      </c>
      <c r="F368" s="35">
        <v>537</v>
      </c>
      <c r="G368" s="35">
        <v>1280</v>
      </c>
      <c r="H368" s="36" t="s">
        <v>8</v>
      </c>
      <c r="I368" s="37" t="s">
        <v>235</v>
      </c>
      <c r="J368" s="69"/>
    </row>
    <row r="369" spans="1:10" ht="27" customHeight="1" x14ac:dyDescent="0.2">
      <c r="A369" s="24">
        <f t="shared" ref="A369:A432" si="8">ROW()-8</f>
        <v>361</v>
      </c>
      <c r="B369" s="54" t="s">
        <v>110</v>
      </c>
      <c r="C369" s="61" t="s">
        <v>403</v>
      </c>
      <c r="D369" s="54">
        <v>2009.2</v>
      </c>
      <c r="E369" s="55" t="s">
        <v>1168</v>
      </c>
      <c r="F369" s="56">
        <v>84</v>
      </c>
      <c r="G369" s="56">
        <v>102</v>
      </c>
      <c r="H369" s="209" t="s">
        <v>6</v>
      </c>
      <c r="I369" s="58" t="s">
        <v>235</v>
      </c>
      <c r="J369" s="30"/>
    </row>
    <row r="370" spans="1:10" ht="27" customHeight="1" x14ac:dyDescent="0.2">
      <c r="A370" s="24">
        <f t="shared" si="8"/>
        <v>362</v>
      </c>
      <c r="B370" s="54" t="s">
        <v>111</v>
      </c>
      <c r="C370" s="61" t="s">
        <v>403</v>
      </c>
      <c r="D370" s="54">
        <v>2009.2</v>
      </c>
      <c r="E370" s="55" t="s">
        <v>1168</v>
      </c>
      <c r="F370" s="56">
        <v>339</v>
      </c>
      <c r="G370" s="56">
        <v>431</v>
      </c>
      <c r="H370" s="209" t="s">
        <v>6</v>
      </c>
      <c r="I370" s="58" t="s">
        <v>235</v>
      </c>
      <c r="J370" s="30"/>
    </row>
    <row r="371" spans="1:10" ht="27" customHeight="1" x14ac:dyDescent="0.2">
      <c r="A371" s="24">
        <f t="shared" si="8"/>
        <v>363</v>
      </c>
      <c r="B371" s="54" t="s">
        <v>103</v>
      </c>
      <c r="C371" s="61" t="s">
        <v>403</v>
      </c>
      <c r="D371" s="54">
        <v>2009.3</v>
      </c>
      <c r="E371" s="55" t="s">
        <v>945</v>
      </c>
      <c r="F371" s="56">
        <v>1355</v>
      </c>
      <c r="G371" s="56">
        <v>2523</v>
      </c>
      <c r="H371" s="209" t="s">
        <v>6</v>
      </c>
      <c r="I371" s="58" t="s">
        <v>235</v>
      </c>
      <c r="J371" s="69"/>
    </row>
    <row r="372" spans="1:10" ht="28.5" customHeight="1" x14ac:dyDescent="0.2">
      <c r="A372" s="24">
        <f t="shared" si="8"/>
        <v>364</v>
      </c>
      <c r="B372" s="25" t="s">
        <v>158</v>
      </c>
      <c r="C372" s="31" t="s">
        <v>51</v>
      </c>
      <c r="D372" s="31">
        <v>2011.1</v>
      </c>
      <c r="E372" s="26" t="s">
        <v>1317</v>
      </c>
      <c r="F372" s="27">
        <v>530</v>
      </c>
      <c r="G372" s="27">
        <v>579</v>
      </c>
      <c r="H372" s="32" t="s">
        <v>124</v>
      </c>
      <c r="I372" s="29" t="s">
        <v>235</v>
      </c>
      <c r="J372" s="69"/>
    </row>
    <row r="373" spans="1:10" ht="28.5" customHeight="1" x14ac:dyDescent="0.2">
      <c r="A373" s="24">
        <f t="shared" si="8"/>
        <v>365</v>
      </c>
      <c r="B373" s="25" t="s">
        <v>270</v>
      </c>
      <c r="C373" s="31" t="s">
        <v>51</v>
      </c>
      <c r="D373" s="31">
        <v>2011.3</v>
      </c>
      <c r="E373" s="26" t="s">
        <v>1245</v>
      </c>
      <c r="F373" s="27">
        <v>727</v>
      </c>
      <c r="G373" s="27">
        <v>1406</v>
      </c>
      <c r="H373" s="32" t="s">
        <v>124</v>
      </c>
      <c r="I373" s="29" t="s">
        <v>235</v>
      </c>
      <c r="J373" s="69"/>
    </row>
    <row r="374" spans="1:10" ht="28.5" customHeight="1" x14ac:dyDescent="0.2">
      <c r="A374" s="24">
        <f t="shared" si="8"/>
        <v>366</v>
      </c>
      <c r="B374" s="25" t="s">
        <v>283</v>
      </c>
      <c r="C374" s="31" t="s">
        <v>51</v>
      </c>
      <c r="D374" s="31">
        <v>2011.11</v>
      </c>
      <c r="E374" s="26" t="s">
        <v>1190</v>
      </c>
      <c r="F374" s="27">
        <v>293</v>
      </c>
      <c r="G374" s="27">
        <v>651</v>
      </c>
      <c r="H374" s="32" t="s">
        <v>124</v>
      </c>
      <c r="I374" s="29" t="s">
        <v>235</v>
      </c>
      <c r="J374" s="69"/>
    </row>
    <row r="375" spans="1:10" ht="28.5" customHeight="1" x14ac:dyDescent="0.2">
      <c r="A375" s="24">
        <f t="shared" si="8"/>
        <v>367</v>
      </c>
      <c r="B375" s="25" t="s">
        <v>320</v>
      </c>
      <c r="C375" s="31" t="s">
        <v>51</v>
      </c>
      <c r="D375" s="31">
        <v>2012.2</v>
      </c>
      <c r="E375" s="26" t="s">
        <v>1167</v>
      </c>
      <c r="F375" s="27">
        <v>423</v>
      </c>
      <c r="G375" s="27">
        <v>395</v>
      </c>
      <c r="H375" s="32" t="s">
        <v>109</v>
      </c>
      <c r="I375" s="29" t="s">
        <v>235</v>
      </c>
      <c r="J375" s="30" t="s">
        <v>2444</v>
      </c>
    </row>
    <row r="376" spans="1:10" ht="28.5" customHeight="1" x14ac:dyDescent="0.2">
      <c r="A376" s="24">
        <f t="shared" si="8"/>
        <v>368</v>
      </c>
      <c r="B376" s="31" t="s">
        <v>200</v>
      </c>
      <c r="C376" s="31" t="s">
        <v>51</v>
      </c>
      <c r="D376" s="31">
        <v>2012.4</v>
      </c>
      <c r="E376" s="34" t="s">
        <v>878</v>
      </c>
      <c r="F376" s="35">
        <v>823</v>
      </c>
      <c r="G376" s="35">
        <v>1292</v>
      </c>
      <c r="H376" s="36" t="s">
        <v>6</v>
      </c>
      <c r="I376" s="37" t="s">
        <v>235</v>
      </c>
      <c r="J376" s="30"/>
    </row>
    <row r="377" spans="1:10" ht="28.5" customHeight="1" x14ac:dyDescent="0.2">
      <c r="A377" s="24">
        <f t="shared" si="8"/>
        <v>369</v>
      </c>
      <c r="B377" s="25" t="s">
        <v>463</v>
      </c>
      <c r="C377" s="31" t="s">
        <v>51</v>
      </c>
      <c r="D377" s="25">
        <v>2012.6</v>
      </c>
      <c r="E377" s="26" t="s">
        <v>1141</v>
      </c>
      <c r="F377" s="27">
        <v>230</v>
      </c>
      <c r="G377" s="27">
        <v>374</v>
      </c>
      <c r="H377" s="32" t="s">
        <v>204</v>
      </c>
      <c r="I377" s="29" t="s">
        <v>235</v>
      </c>
      <c r="J377" s="30"/>
    </row>
    <row r="378" spans="1:10" ht="27" customHeight="1" x14ac:dyDescent="0.2">
      <c r="A378" s="24">
        <f t="shared" si="8"/>
        <v>370</v>
      </c>
      <c r="B378" s="61" t="s">
        <v>346</v>
      </c>
      <c r="C378" s="61" t="s">
        <v>403</v>
      </c>
      <c r="D378" s="61">
        <v>2012.11</v>
      </c>
      <c r="E378" s="55" t="s">
        <v>1165</v>
      </c>
      <c r="F378" s="56">
        <v>379</v>
      </c>
      <c r="G378" s="56">
        <v>664</v>
      </c>
      <c r="H378" s="57" t="s">
        <v>6</v>
      </c>
      <c r="I378" s="58" t="s">
        <v>235</v>
      </c>
      <c r="J378" s="30" t="s">
        <v>2445</v>
      </c>
    </row>
    <row r="379" spans="1:10" ht="28.5" customHeight="1" x14ac:dyDescent="0.2">
      <c r="A379" s="24">
        <f t="shared" si="8"/>
        <v>371</v>
      </c>
      <c r="B379" s="31" t="s">
        <v>329</v>
      </c>
      <c r="C379" s="31" t="s">
        <v>51</v>
      </c>
      <c r="D379" s="25">
        <v>2013.2</v>
      </c>
      <c r="E379" s="26" t="s">
        <v>1171</v>
      </c>
      <c r="F379" s="27">
        <v>1237</v>
      </c>
      <c r="G379" s="27">
        <v>2786</v>
      </c>
      <c r="H379" s="32" t="s">
        <v>109</v>
      </c>
      <c r="I379" s="29" t="s">
        <v>235</v>
      </c>
      <c r="J379" s="51" t="s">
        <v>2445</v>
      </c>
    </row>
    <row r="380" spans="1:10" ht="27" customHeight="1" x14ac:dyDescent="0.2">
      <c r="A380" s="24">
        <f t="shared" si="8"/>
        <v>372</v>
      </c>
      <c r="B380" s="61" t="s">
        <v>298</v>
      </c>
      <c r="C380" s="61" t="s">
        <v>2126</v>
      </c>
      <c r="D380" s="54">
        <v>2013.3</v>
      </c>
      <c r="E380" s="55" t="s">
        <v>878</v>
      </c>
      <c r="F380" s="56">
        <v>647</v>
      </c>
      <c r="G380" s="56">
        <v>1014</v>
      </c>
      <c r="H380" s="57" t="s">
        <v>189</v>
      </c>
      <c r="I380" s="58" t="s">
        <v>235</v>
      </c>
      <c r="J380" s="30"/>
    </row>
    <row r="381" spans="1:10" ht="27" customHeight="1" x14ac:dyDescent="0.2">
      <c r="A381" s="24">
        <f t="shared" si="8"/>
        <v>373</v>
      </c>
      <c r="B381" s="61" t="s">
        <v>609</v>
      </c>
      <c r="C381" s="61" t="s">
        <v>2127</v>
      </c>
      <c r="D381" s="54">
        <v>2013.4</v>
      </c>
      <c r="E381" s="55" t="s">
        <v>1146</v>
      </c>
      <c r="F381" s="56">
        <v>287</v>
      </c>
      <c r="G381" s="56">
        <v>709</v>
      </c>
      <c r="H381" s="57" t="s">
        <v>253</v>
      </c>
      <c r="I381" s="58" t="s">
        <v>235</v>
      </c>
      <c r="J381" s="30" t="s">
        <v>2445</v>
      </c>
    </row>
    <row r="382" spans="1:10" ht="28.5" customHeight="1" x14ac:dyDescent="0.2">
      <c r="A382" s="24">
        <f t="shared" si="8"/>
        <v>374</v>
      </c>
      <c r="B382" s="31" t="s">
        <v>308</v>
      </c>
      <c r="C382" s="31" t="s">
        <v>51</v>
      </c>
      <c r="D382" s="25">
        <v>2013.6</v>
      </c>
      <c r="E382" s="26" t="s">
        <v>1136</v>
      </c>
      <c r="F382" s="27">
        <v>729</v>
      </c>
      <c r="G382" s="27">
        <v>1139</v>
      </c>
      <c r="H382" s="32" t="s">
        <v>109</v>
      </c>
      <c r="I382" s="29" t="s">
        <v>235</v>
      </c>
      <c r="J382" s="30"/>
    </row>
    <row r="383" spans="1:10" ht="27" customHeight="1" x14ac:dyDescent="0.2">
      <c r="A383" s="24">
        <f t="shared" si="8"/>
        <v>375</v>
      </c>
      <c r="B383" s="54" t="s">
        <v>387</v>
      </c>
      <c r="C383" s="61" t="s">
        <v>403</v>
      </c>
      <c r="D383" s="54">
        <v>2013.12</v>
      </c>
      <c r="E383" s="55" t="s">
        <v>1135</v>
      </c>
      <c r="F383" s="56">
        <v>602</v>
      </c>
      <c r="G383" s="56">
        <v>840</v>
      </c>
      <c r="H383" s="57" t="s">
        <v>189</v>
      </c>
      <c r="I383" s="58" t="s">
        <v>235</v>
      </c>
      <c r="J383" s="30" t="s">
        <v>2444</v>
      </c>
    </row>
    <row r="384" spans="1:10" ht="27" customHeight="1" x14ac:dyDescent="0.2">
      <c r="A384" s="24">
        <f t="shared" si="8"/>
        <v>376</v>
      </c>
      <c r="B384" s="61" t="s">
        <v>413</v>
      </c>
      <c r="C384" s="61" t="s">
        <v>403</v>
      </c>
      <c r="D384" s="61">
        <v>2014.2</v>
      </c>
      <c r="E384" s="168" t="s">
        <v>945</v>
      </c>
      <c r="F384" s="169">
        <v>130</v>
      </c>
      <c r="G384" s="56">
        <v>436</v>
      </c>
      <c r="H384" s="57" t="s">
        <v>189</v>
      </c>
      <c r="I384" s="58" t="s">
        <v>235</v>
      </c>
      <c r="J384" s="30" t="s">
        <v>2444</v>
      </c>
    </row>
    <row r="385" spans="1:10" ht="27" customHeight="1" x14ac:dyDescent="0.2">
      <c r="A385" s="24">
        <f t="shared" si="8"/>
        <v>377</v>
      </c>
      <c r="B385" s="61" t="s">
        <v>414</v>
      </c>
      <c r="C385" s="61" t="s">
        <v>403</v>
      </c>
      <c r="D385" s="61">
        <v>2014.2</v>
      </c>
      <c r="E385" s="168" t="s">
        <v>1117</v>
      </c>
      <c r="F385" s="169">
        <v>314</v>
      </c>
      <c r="G385" s="56">
        <v>535</v>
      </c>
      <c r="H385" s="57" t="s">
        <v>189</v>
      </c>
      <c r="I385" s="58" t="s">
        <v>235</v>
      </c>
      <c r="J385" s="30"/>
    </row>
    <row r="386" spans="1:10" ht="27" customHeight="1" x14ac:dyDescent="0.2">
      <c r="A386" s="24">
        <f t="shared" si="8"/>
        <v>378</v>
      </c>
      <c r="B386" s="61" t="s">
        <v>440</v>
      </c>
      <c r="C386" s="61" t="s">
        <v>403</v>
      </c>
      <c r="D386" s="61">
        <v>2014.6</v>
      </c>
      <c r="E386" s="168" t="s">
        <v>1127</v>
      </c>
      <c r="F386" s="169">
        <v>142</v>
      </c>
      <c r="G386" s="56">
        <v>135</v>
      </c>
      <c r="H386" s="57" t="s">
        <v>189</v>
      </c>
      <c r="I386" s="58" t="s">
        <v>235</v>
      </c>
      <c r="J386" s="30"/>
    </row>
    <row r="387" spans="1:10" ht="27" customHeight="1" x14ac:dyDescent="0.2">
      <c r="A387" s="24">
        <f t="shared" si="8"/>
        <v>379</v>
      </c>
      <c r="B387" s="61" t="s">
        <v>442</v>
      </c>
      <c r="C387" s="61" t="s">
        <v>2138</v>
      </c>
      <c r="D387" s="61">
        <v>2014.6</v>
      </c>
      <c r="E387" s="168" t="s">
        <v>1128</v>
      </c>
      <c r="F387" s="169">
        <v>3808</v>
      </c>
      <c r="G387" s="56">
        <v>8216</v>
      </c>
      <c r="H387" s="57" t="s">
        <v>189</v>
      </c>
      <c r="I387" s="58" t="s">
        <v>235</v>
      </c>
      <c r="J387" s="30"/>
    </row>
    <row r="388" spans="1:10" ht="28.5" customHeight="1" x14ac:dyDescent="0.2">
      <c r="A388" s="24">
        <f t="shared" si="8"/>
        <v>380</v>
      </c>
      <c r="B388" s="25" t="s">
        <v>468</v>
      </c>
      <c r="C388" s="25" t="s">
        <v>51</v>
      </c>
      <c r="D388" s="31">
        <v>2014.8</v>
      </c>
      <c r="E388" s="26" t="s">
        <v>1074</v>
      </c>
      <c r="F388" s="27">
        <v>523</v>
      </c>
      <c r="G388" s="27">
        <v>1231</v>
      </c>
      <c r="H388" s="32" t="s">
        <v>109</v>
      </c>
      <c r="I388" s="29" t="s">
        <v>235</v>
      </c>
      <c r="J388" s="52"/>
    </row>
    <row r="389" spans="1:10" ht="28.5" customHeight="1" x14ac:dyDescent="0.2">
      <c r="A389" s="24">
        <f t="shared" si="8"/>
        <v>381</v>
      </c>
      <c r="B389" s="25" t="s">
        <v>487</v>
      </c>
      <c r="C389" s="25" t="s">
        <v>51</v>
      </c>
      <c r="D389" s="31">
        <v>2014.9</v>
      </c>
      <c r="E389" s="26" t="s">
        <v>1093</v>
      </c>
      <c r="F389" s="27">
        <v>654</v>
      </c>
      <c r="G389" s="27">
        <v>753</v>
      </c>
      <c r="H389" s="32" t="s">
        <v>189</v>
      </c>
      <c r="I389" s="29" t="s">
        <v>235</v>
      </c>
      <c r="J389" s="51"/>
    </row>
    <row r="390" spans="1:10" ht="27" customHeight="1" x14ac:dyDescent="0.2">
      <c r="A390" s="24">
        <f t="shared" si="8"/>
        <v>382</v>
      </c>
      <c r="B390" s="54" t="s">
        <v>1390</v>
      </c>
      <c r="C390" s="54" t="s">
        <v>403</v>
      </c>
      <c r="D390" s="61">
        <v>2014.9</v>
      </c>
      <c r="E390" s="55" t="s">
        <v>946</v>
      </c>
      <c r="F390" s="56">
        <v>389</v>
      </c>
      <c r="G390" s="56">
        <v>655</v>
      </c>
      <c r="H390" s="57" t="s">
        <v>109</v>
      </c>
      <c r="I390" s="58" t="s">
        <v>235</v>
      </c>
      <c r="J390" s="52"/>
    </row>
    <row r="391" spans="1:10" ht="27" customHeight="1" x14ac:dyDescent="0.2">
      <c r="A391" s="24">
        <f t="shared" si="8"/>
        <v>383</v>
      </c>
      <c r="B391" s="54" t="s">
        <v>519</v>
      </c>
      <c r="C391" s="54" t="s">
        <v>2146</v>
      </c>
      <c r="D391" s="61">
        <v>2014.12</v>
      </c>
      <c r="E391" s="55" t="s">
        <v>945</v>
      </c>
      <c r="F391" s="56">
        <v>1456</v>
      </c>
      <c r="G391" s="56">
        <v>2768</v>
      </c>
      <c r="H391" s="57" t="s">
        <v>109</v>
      </c>
      <c r="I391" s="58" t="s">
        <v>235</v>
      </c>
      <c r="J391" s="52"/>
    </row>
    <row r="392" spans="1:10" ht="27.75" customHeight="1" x14ac:dyDescent="0.2">
      <c r="A392" s="24">
        <f t="shared" si="8"/>
        <v>384</v>
      </c>
      <c r="B392" s="54" t="s">
        <v>529</v>
      </c>
      <c r="C392" s="54" t="s">
        <v>403</v>
      </c>
      <c r="D392" s="61">
        <v>2015.1</v>
      </c>
      <c r="E392" s="55" t="s">
        <v>1108</v>
      </c>
      <c r="F392" s="56">
        <v>1822</v>
      </c>
      <c r="G392" s="56">
        <v>3508</v>
      </c>
      <c r="H392" s="57" t="s">
        <v>253</v>
      </c>
      <c r="I392" s="58" t="s">
        <v>235</v>
      </c>
      <c r="J392" s="69"/>
    </row>
    <row r="393" spans="1:10" ht="28.5" customHeight="1" x14ac:dyDescent="0.2">
      <c r="A393" s="24">
        <f t="shared" si="8"/>
        <v>385</v>
      </c>
      <c r="B393" s="31" t="s">
        <v>535</v>
      </c>
      <c r="C393" s="31" t="s">
        <v>51</v>
      </c>
      <c r="D393" s="31">
        <v>2015.3</v>
      </c>
      <c r="E393" s="34" t="s">
        <v>1054</v>
      </c>
      <c r="F393" s="35">
        <v>1305</v>
      </c>
      <c r="G393" s="35">
        <v>2550</v>
      </c>
      <c r="H393" s="36" t="s">
        <v>189</v>
      </c>
      <c r="I393" s="37" t="s">
        <v>235</v>
      </c>
      <c r="J393" s="51"/>
    </row>
    <row r="394" spans="1:10" ht="28.5" customHeight="1" x14ac:dyDescent="0.2">
      <c r="A394" s="24">
        <f t="shared" si="8"/>
        <v>386</v>
      </c>
      <c r="B394" s="31" t="s">
        <v>548</v>
      </c>
      <c r="C394" s="31" t="s">
        <v>51</v>
      </c>
      <c r="D394" s="31">
        <v>2015.5</v>
      </c>
      <c r="E394" s="34" t="s">
        <v>991</v>
      </c>
      <c r="F394" s="35">
        <v>616</v>
      </c>
      <c r="G394" s="35">
        <v>1226</v>
      </c>
      <c r="H394" s="36" t="s">
        <v>109</v>
      </c>
      <c r="I394" s="37" t="s">
        <v>235</v>
      </c>
      <c r="J394" s="52"/>
    </row>
    <row r="395" spans="1:10" ht="28.5" customHeight="1" x14ac:dyDescent="0.2">
      <c r="A395" s="24">
        <f t="shared" si="8"/>
        <v>387</v>
      </c>
      <c r="B395" s="31" t="s">
        <v>552</v>
      </c>
      <c r="C395" s="31" t="s">
        <v>51</v>
      </c>
      <c r="D395" s="31">
        <v>2015.5</v>
      </c>
      <c r="E395" s="34" t="s">
        <v>1066</v>
      </c>
      <c r="F395" s="35">
        <v>877</v>
      </c>
      <c r="G395" s="35">
        <v>1547</v>
      </c>
      <c r="H395" s="36" t="s">
        <v>109</v>
      </c>
      <c r="I395" s="37" t="s">
        <v>235</v>
      </c>
      <c r="J395" s="52"/>
    </row>
    <row r="396" spans="1:10" ht="28.5" customHeight="1" x14ac:dyDescent="0.2">
      <c r="A396" s="24">
        <f t="shared" si="8"/>
        <v>388</v>
      </c>
      <c r="B396" s="31" t="s">
        <v>553</v>
      </c>
      <c r="C396" s="31" t="s">
        <v>51</v>
      </c>
      <c r="D396" s="31">
        <v>2015.5</v>
      </c>
      <c r="E396" s="34" t="s">
        <v>945</v>
      </c>
      <c r="F396" s="35">
        <v>561</v>
      </c>
      <c r="G396" s="35">
        <v>1075</v>
      </c>
      <c r="H396" s="36" t="s">
        <v>189</v>
      </c>
      <c r="I396" s="37" t="s">
        <v>235</v>
      </c>
      <c r="J396" s="52"/>
    </row>
    <row r="397" spans="1:10" ht="28.5" customHeight="1" x14ac:dyDescent="0.2">
      <c r="A397" s="24">
        <f t="shared" si="8"/>
        <v>389</v>
      </c>
      <c r="B397" s="31" t="s">
        <v>574</v>
      </c>
      <c r="C397" s="31" t="s">
        <v>51</v>
      </c>
      <c r="D397" s="31">
        <v>2015.7</v>
      </c>
      <c r="E397" s="34" t="s">
        <v>1023</v>
      </c>
      <c r="F397" s="35">
        <v>488</v>
      </c>
      <c r="G397" s="35">
        <v>974</v>
      </c>
      <c r="H397" s="36" t="s">
        <v>109</v>
      </c>
      <c r="I397" s="37" t="s">
        <v>235</v>
      </c>
      <c r="J397" s="51"/>
    </row>
    <row r="398" spans="1:10" ht="27.75" customHeight="1" x14ac:dyDescent="0.2">
      <c r="A398" s="24">
        <f t="shared" si="8"/>
        <v>390</v>
      </c>
      <c r="B398" s="61" t="s">
        <v>575</v>
      </c>
      <c r="C398" s="61" t="s">
        <v>403</v>
      </c>
      <c r="D398" s="61">
        <v>2015.7</v>
      </c>
      <c r="E398" s="64" t="s">
        <v>987</v>
      </c>
      <c r="F398" s="65">
        <v>1124</v>
      </c>
      <c r="G398" s="65">
        <v>2891</v>
      </c>
      <c r="H398" s="66" t="s">
        <v>253</v>
      </c>
      <c r="I398" s="67" t="s">
        <v>235</v>
      </c>
      <c r="J398" s="52" t="s">
        <v>2444</v>
      </c>
    </row>
    <row r="399" spans="1:10" ht="27.75" customHeight="1" x14ac:dyDescent="0.2">
      <c r="A399" s="24">
        <f t="shared" si="8"/>
        <v>391</v>
      </c>
      <c r="B399" s="85" t="s">
        <v>579</v>
      </c>
      <c r="C399" s="85" t="s">
        <v>403</v>
      </c>
      <c r="D399" s="85">
        <v>2015.8</v>
      </c>
      <c r="E399" s="115" t="s">
        <v>987</v>
      </c>
      <c r="F399" s="86">
        <v>1205</v>
      </c>
      <c r="G399" s="86">
        <v>2187</v>
      </c>
      <c r="H399" s="87" t="s">
        <v>189</v>
      </c>
      <c r="I399" s="210" t="s">
        <v>235</v>
      </c>
      <c r="J399" s="52"/>
    </row>
    <row r="400" spans="1:10" ht="27.75" customHeight="1" x14ac:dyDescent="0.2">
      <c r="A400" s="24">
        <f t="shared" si="8"/>
        <v>392</v>
      </c>
      <c r="B400" s="61" t="s">
        <v>589</v>
      </c>
      <c r="C400" s="211" t="s">
        <v>403</v>
      </c>
      <c r="D400" s="61">
        <v>2015.9</v>
      </c>
      <c r="E400" s="64" t="s">
        <v>1024</v>
      </c>
      <c r="F400" s="65">
        <v>655</v>
      </c>
      <c r="G400" s="65">
        <v>850</v>
      </c>
      <c r="H400" s="66" t="s">
        <v>189</v>
      </c>
      <c r="I400" s="67" t="s">
        <v>235</v>
      </c>
      <c r="J400" s="52"/>
    </row>
    <row r="401" spans="1:10" ht="28.5" customHeight="1" x14ac:dyDescent="0.2">
      <c r="A401" s="24">
        <f t="shared" si="8"/>
        <v>393</v>
      </c>
      <c r="B401" s="31" t="s">
        <v>2170</v>
      </c>
      <c r="C401" s="31" t="s">
        <v>51</v>
      </c>
      <c r="D401" s="31">
        <v>2015.9</v>
      </c>
      <c r="E401" s="34" t="s">
        <v>1029</v>
      </c>
      <c r="F401" s="35">
        <v>1014</v>
      </c>
      <c r="G401" s="35">
        <v>1502</v>
      </c>
      <c r="H401" s="36" t="s">
        <v>109</v>
      </c>
      <c r="I401" s="37" t="s">
        <v>235</v>
      </c>
      <c r="J401" s="52"/>
    </row>
    <row r="402" spans="1:10" ht="28.5" customHeight="1" x14ac:dyDescent="0.2">
      <c r="A402" s="24">
        <f t="shared" si="8"/>
        <v>394</v>
      </c>
      <c r="B402" s="31" t="s">
        <v>598</v>
      </c>
      <c r="C402" s="31" t="s">
        <v>51</v>
      </c>
      <c r="D402" s="33">
        <v>2015.1</v>
      </c>
      <c r="E402" s="34" t="s">
        <v>940</v>
      </c>
      <c r="F402" s="35">
        <v>238</v>
      </c>
      <c r="G402" s="35">
        <v>421</v>
      </c>
      <c r="H402" s="36" t="s">
        <v>253</v>
      </c>
      <c r="I402" s="37" t="s">
        <v>235</v>
      </c>
      <c r="J402" s="52"/>
    </row>
    <row r="403" spans="1:10" ht="28.5" customHeight="1" x14ac:dyDescent="0.2">
      <c r="A403" s="24">
        <f t="shared" si="8"/>
        <v>395</v>
      </c>
      <c r="B403" s="31" t="s">
        <v>1355</v>
      </c>
      <c r="C403" s="31" t="s">
        <v>51</v>
      </c>
      <c r="D403" s="31">
        <v>2015.11</v>
      </c>
      <c r="E403" s="34" t="s">
        <v>945</v>
      </c>
      <c r="F403" s="35">
        <v>561</v>
      </c>
      <c r="G403" s="35">
        <v>1075</v>
      </c>
      <c r="H403" s="36" t="s">
        <v>189</v>
      </c>
      <c r="I403" s="37" t="s">
        <v>235</v>
      </c>
      <c r="J403" s="52"/>
    </row>
    <row r="404" spans="1:10" ht="27.75" customHeight="1" x14ac:dyDescent="0.2">
      <c r="A404" s="24">
        <f t="shared" si="8"/>
        <v>396</v>
      </c>
      <c r="B404" s="61" t="s">
        <v>643</v>
      </c>
      <c r="C404" s="211" t="s">
        <v>403</v>
      </c>
      <c r="D404" s="61">
        <v>2016.3</v>
      </c>
      <c r="E404" s="64" t="s">
        <v>1047</v>
      </c>
      <c r="F404" s="65">
        <v>656</v>
      </c>
      <c r="G404" s="65">
        <v>1194</v>
      </c>
      <c r="H404" s="66" t="s">
        <v>109</v>
      </c>
      <c r="I404" s="67" t="s">
        <v>235</v>
      </c>
      <c r="J404" s="52"/>
    </row>
    <row r="405" spans="1:10" ht="28.5" customHeight="1" x14ac:dyDescent="0.2">
      <c r="A405" s="24">
        <f t="shared" si="8"/>
        <v>397</v>
      </c>
      <c r="B405" s="31" t="s">
        <v>641</v>
      </c>
      <c r="C405" s="31" t="s">
        <v>51</v>
      </c>
      <c r="D405" s="31">
        <v>2016.3</v>
      </c>
      <c r="E405" s="34" t="s">
        <v>921</v>
      </c>
      <c r="F405" s="35">
        <v>1494</v>
      </c>
      <c r="G405" s="35">
        <v>2749</v>
      </c>
      <c r="H405" s="36" t="s">
        <v>108</v>
      </c>
      <c r="I405" s="37" t="s">
        <v>235</v>
      </c>
      <c r="J405" s="52"/>
    </row>
    <row r="406" spans="1:10" ht="27.75" customHeight="1" x14ac:dyDescent="0.2">
      <c r="A406" s="24">
        <f t="shared" si="8"/>
        <v>398</v>
      </c>
      <c r="B406" s="61" t="s">
        <v>649</v>
      </c>
      <c r="C406" s="211" t="s">
        <v>403</v>
      </c>
      <c r="D406" s="61">
        <v>2016.4</v>
      </c>
      <c r="E406" s="64" t="s">
        <v>999</v>
      </c>
      <c r="F406" s="65">
        <v>853</v>
      </c>
      <c r="G406" s="65">
        <v>1752</v>
      </c>
      <c r="H406" s="66" t="s">
        <v>253</v>
      </c>
      <c r="I406" s="67" t="s">
        <v>235</v>
      </c>
      <c r="J406" s="69"/>
    </row>
    <row r="407" spans="1:10" ht="28.5" customHeight="1" x14ac:dyDescent="0.2">
      <c r="A407" s="24">
        <f t="shared" si="8"/>
        <v>399</v>
      </c>
      <c r="B407" s="31" t="s">
        <v>650</v>
      </c>
      <c r="C407" s="31" t="s">
        <v>51</v>
      </c>
      <c r="D407" s="31">
        <v>2016.4</v>
      </c>
      <c r="E407" s="34" t="s">
        <v>930</v>
      </c>
      <c r="F407" s="35">
        <v>1267</v>
      </c>
      <c r="G407" s="35">
        <v>2693</v>
      </c>
      <c r="H407" s="36" t="s">
        <v>108</v>
      </c>
      <c r="I407" s="37" t="s">
        <v>235</v>
      </c>
      <c r="J407" s="69"/>
    </row>
    <row r="408" spans="1:10" ht="27.75" customHeight="1" x14ac:dyDescent="0.2">
      <c r="A408" s="24">
        <f t="shared" si="8"/>
        <v>400</v>
      </c>
      <c r="B408" s="61" t="s">
        <v>656</v>
      </c>
      <c r="C408" s="211" t="s">
        <v>403</v>
      </c>
      <c r="D408" s="61">
        <v>2016.5</v>
      </c>
      <c r="E408" s="64" t="s">
        <v>1002</v>
      </c>
      <c r="F408" s="65">
        <v>311</v>
      </c>
      <c r="G408" s="65">
        <v>598</v>
      </c>
      <c r="H408" s="66" t="s">
        <v>109</v>
      </c>
      <c r="I408" s="67" t="s">
        <v>235</v>
      </c>
      <c r="J408" s="52" t="s">
        <v>2444</v>
      </c>
    </row>
    <row r="409" spans="1:10" ht="27.75" customHeight="1" x14ac:dyDescent="0.2">
      <c r="A409" s="24">
        <f t="shared" si="8"/>
        <v>401</v>
      </c>
      <c r="B409" s="61" t="s">
        <v>668</v>
      </c>
      <c r="C409" s="211" t="s">
        <v>403</v>
      </c>
      <c r="D409" s="61">
        <v>2016.6</v>
      </c>
      <c r="E409" s="64" t="s">
        <v>964</v>
      </c>
      <c r="F409" s="65">
        <v>123</v>
      </c>
      <c r="G409" s="65">
        <v>283</v>
      </c>
      <c r="H409" s="66" t="s">
        <v>108</v>
      </c>
      <c r="I409" s="67" t="s">
        <v>235</v>
      </c>
      <c r="J409" s="51"/>
    </row>
    <row r="410" spans="1:10" ht="27.75" customHeight="1" x14ac:dyDescent="0.2">
      <c r="A410" s="24">
        <f t="shared" si="8"/>
        <v>402</v>
      </c>
      <c r="B410" s="61" t="s">
        <v>670</v>
      </c>
      <c r="C410" s="211" t="s">
        <v>403</v>
      </c>
      <c r="D410" s="61">
        <v>2016.6</v>
      </c>
      <c r="E410" s="64" t="s">
        <v>927</v>
      </c>
      <c r="F410" s="65">
        <v>1207</v>
      </c>
      <c r="G410" s="65">
        <v>1630</v>
      </c>
      <c r="H410" s="66" t="s">
        <v>108</v>
      </c>
      <c r="I410" s="67" t="s">
        <v>235</v>
      </c>
      <c r="J410" s="51"/>
    </row>
    <row r="411" spans="1:10" ht="27.75" customHeight="1" x14ac:dyDescent="0.2">
      <c r="A411" s="24">
        <f t="shared" si="8"/>
        <v>403</v>
      </c>
      <c r="B411" s="61" t="s">
        <v>703</v>
      </c>
      <c r="C411" s="211" t="s">
        <v>403</v>
      </c>
      <c r="D411" s="61">
        <v>2016.8</v>
      </c>
      <c r="E411" s="64" t="s">
        <v>998</v>
      </c>
      <c r="F411" s="65">
        <v>457</v>
      </c>
      <c r="G411" s="65">
        <v>914</v>
      </c>
      <c r="H411" s="66" t="s">
        <v>108</v>
      </c>
      <c r="I411" s="67" t="s">
        <v>235</v>
      </c>
      <c r="J411" s="52" t="s">
        <v>2447</v>
      </c>
    </row>
    <row r="412" spans="1:10" ht="27.75" customHeight="1" x14ac:dyDescent="0.2">
      <c r="A412" s="24">
        <f t="shared" si="8"/>
        <v>404</v>
      </c>
      <c r="B412" s="61" t="s">
        <v>705</v>
      </c>
      <c r="C412" s="211" t="s">
        <v>403</v>
      </c>
      <c r="D412" s="61">
        <v>2016.8</v>
      </c>
      <c r="E412" s="64" t="s">
        <v>1021</v>
      </c>
      <c r="F412" s="65">
        <v>392</v>
      </c>
      <c r="G412" s="65">
        <v>861</v>
      </c>
      <c r="H412" s="66" t="s">
        <v>106</v>
      </c>
      <c r="I412" s="67" t="s">
        <v>235</v>
      </c>
      <c r="J412" s="52"/>
    </row>
    <row r="413" spans="1:10" ht="27.75" customHeight="1" x14ac:dyDescent="0.2">
      <c r="A413" s="24">
        <f t="shared" si="8"/>
        <v>405</v>
      </c>
      <c r="B413" s="61" t="s">
        <v>785</v>
      </c>
      <c r="C413" s="211" t="s">
        <v>403</v>
      </c>
      <c r="D413" s="61">
        <v>2016.9</v>
      </c>
      <c r="E413" s="64" t="s">
        <v>945</v>
      </c>
      <c r="F413" s="65">
        <v>173</v>
      </c>
      <c r="G413" s="65">
        <v>390</v>
      </c>
      <c r="H413" s="66" t="s">
        <v>108</v>
      </c>
      <c r="I413" s="67" t="s">
        <v>235</v>
      </c>
      <c r="J413" s="52"/>
    </row>
    <row r="414" spans="1:10" ht="27.75" customHeight="1" x14ac:dyDescent="0.2">
      <c r="A414" s="24">
        <f t="shared" si="8"/>
        <v>406</v>
      </c>
      <c r="B414" s="85" t="s">
        <v>737</v>
      </c>
      <c r="C414" s="212" t="s">
        <v>403</v>
      </c>
      <c r="D414" s="213">
        <v>2016.1</v>
      </c>
      <c r="E414" s="115" t="s">
        <v>961</v>
      </c>
      <c r="F414" s="86">
        <v>191</v>
      </c>
      <c r="G414" s="86">
        <v>446</v>
      </c>
      <c r="H414" s="87" t="s">
        <v>180</v>
      </c>
      <c r="I414" s="210" t="s">
        <v>235</v>
      </c>
      <c r="J414" s="52"/>
    </row>
    <row r="415" spans="1:10" ht="27.75" customHeight="1" x14ac:dyDescent="0.2">
      <c r="A415" s="24">
        <f t="shared" si="8"/>
        <v>407</v>
      </c>
      <c r="B415" s="61" t="s">
        <v>740</v>
      </c>
      <c r="C415" s="61" t="s">
        <v>403</v>
      </c>
      <c r="D415" s="62">
        <v>2016.1</v>
      </c>
      <c r="E415" s="64" t="s">
        <v>985</v>
      </c>
      <c r="F415" s="65">
        <v>618</v>
      </c>
      <c r="G415" s="65">
        <v>1141</v>
      </c>
      <c r="H415" s="66" t="s">
        <v>108</v>
      </c>
      <c r="I415" s="67" t="s">
        <v>235</v>
      </c>
      <c r="J415" s="52"/>
    </row>
    <row r="416" spans="1:10" ht="28.5" customHeight="1" x14ac:dyDescent="0.2">
      <c r="A416" s="24">
        <f t="shared" si="8"/>
        <v>408</v>
      </c>
      <c r="B416" s="31" t="s">
        <v>738</v>
      </c>
      <c r="C416" s="31" t="s">
        <v>51</v>
      </c>
      <c r="D416" s="33">
        <v>2016.1</v>
      </c>
      <c r="E416" s="34" t="s">
        <v>945</v>
      </c>
      <c r="F416" s="35">
        <v>505</v>
      </c>
      <c r="G416" s="35">
        <v>915</v>
      </c>
      <c r="H416" s="36" t="s">
        <v>108</v>
      </c>
      <c r="I416" s="37" t="s">
        <v>235</v>
      </c>
      <c r="J416" s="52"/>
    </row>
    <row r="417" spans="1:10" ht="28.5" customHeight="1" x14ac:dyDescent="0.2">
      <c r="A417" s="24">
        <f t="shared" si="8"/>
        <v>409</v>
      </c>
      <c r="B417" s="39" t="s">
        <v>1383</v>
      </c>
      <c r="C417" s="39" t="s">
        <v>51</v>
      </c>
      <c r="D417" s="214">
        <v>2016.1</v>
      </c>
      <c r="E417" s="215" t="s">
        <v>989</v>
      </c>
      <c r="F417" s="216">
        <v>1236</v>
      </c>
      <c r="G417" s="216">
        <v>2552</v>
      </c>
      <c r="H417" s="217" t="s">
        <v>108</v>
      </c>
      <c r="I417" s="218" t="s">
        <v>235</v>
      </c>
      <c r="J417" s="52"/>
    </row>
    <row r="418" spans="1:10" ht="27.75" customHeight="1" x14ac:dyDescent="0.2">
      <c r="A418" s="24">
        <f t="shared" si="8"/>
        <v>410</v>
      </c>
      <c r="B418" s="61" t="s">
        <v>774</v>
      </c>
      <c r="C418" s="61" t="s">
        <v>403</v>
      </c>
      <c r="D418" s="61">
        <v>2016.12</v>
      </c>
      <c r="E418" s="64" t="s">
        <v>930</v>
      </c>
      <c r="F418" s="65">
        <v>686</v>
      </c>
      <c r="G418" s="65">
        <v>1551</v>
      </c>
      <c r="H418" s="80" t="s">
        <v>253</v>
      </c>
      <c r="I418" s="81" t="s">
        <v>235</v>
      </c>
      <c r="J418" s="52"/>
    </row>
    <row r="419" spans="1:10" ht="27.75" customHeight="1" x14ac:dyDescent="0.2">
      <c r="A419" s="24">
        <f t="shared" si="8"/>
        <v>411</v>
      </c>
      <c r="B419" s="61" t="s">
        <v>776</v>
      </c>
      <c r="C419" s="61" t="s">
        <v>403</v>
      </c>
      <c r="D419" s="61">
        <v>2016.12</v>
      </c>
      <c r="E419" s="64" t="s">
        <v>930</v>
      </c>
      <c r="F419" s="65">
        <v>1229</v>
      </c>
      <c r="G419" s="65">
        <v>1954</v>
      </c>
      <c r="H419" s="80" t="s">
        <v>189</v>
      </c>
      <c r="I419" s="81" t="s">
        <v>235</v>
      </c>
      <c r="J419" s="52"/>
    </row>
    <row r="420" spans="1:10" ht="27.75" customHeight="1" x14ac:dyDescent="0.2">
      <c r="A420" s="24">
        <f t="shared" si="8"/>
        <v>412</v>
      </c>
      <c r="B420" s="61" t="s">
        <v>788</v>
      </c>
      <c r="C420" s="61" t="s">
        <v>403</v>
      </c>
      <c r="D420" s="61">
        <v>2017.1</v>
      </c>
      <c r="E420" s="64" t="s">
        <v>942</v>
      </c>
      <c r="F420" s="78">
        <v>212</v>
      </c>
      <c r="G420" s="65">
        <v>520</v>
      </c>
      <c r="H420" s="66" t="s">
        <v>402</v>
      </c>
      <c r="I420" s="67" t="s">
        <v>511</v>
      </c>
      <c r="J420" s="52"/>
    </row>
    <row r="421" spans="1:10" ht="27.75" customHeight="1" x14ac:dyDescent="0.2">
      <c r="A421" s="24">
        <f t="shared" si="8"/>
        <v>413</v>
      </c>
      <c r="B421" s="61" t="s">
        <v>786</v>
      </c>
      <c r="C421" s="61" t="s">
        <v>403</v>
      </c>
      <c r="D421" s="61">
        <v>2017.1</v>
      </c>
      <c r="E421" s="64" t="s">
        <v>942</v>
      </c>
      <c r="F421" s="78">
        <v>448</v>
      </c>
      <c r="G421" s="65">
        <v>850</v>
      </c>
      <c r="H421" s="80" t="s">
        <v>189</v>
      </c>
      <c r="I421" s="81" t="s">
        <v>235</v>
      </c>
      <c r="J421" s="69"/>
    </row>
    <row r="422" spans="1:10" ht="27.75" customHeight="1" x14ac:dyDescent="0.2">
      <c r="A422" s="24">
        <f t="shared" si="8"/>
        <v>414</v>
      </c>
      <c r="B422" s="61" t="s">
        <v>787</v>
      </c>
      <c r="C422" s="61" t="s">
        <v>403</v>
      </c>
      <c r="D422" s="61">
        <v>2017.1</v>
      </c>
      <c r="E422" s="64" t="s">
        <v>932</v>
      </c>
      <c r="F422" s="78">
        <v>266</v>
      </c>
      <c r="G422" s="65">
        <v>596</v>
      </c>
      <c r="H422" s="80" t="s">
        <v>189</v>
      </c>
      <c r="I422" s="81" t="s">
        <v>235</v>
      </c>
      <c r="J422" s="52" t="s">
        <v>2444</v>
      </c>
    </row>
    <row r="423" spans="1:10" ht="27.75" customHeight="1" x14ac:dyDescent="0.2">
      <c r="A423" s="24">
        <f t="shared" si="8"/>
        <v>415</v>
      </c>
      <c r="B423" s="61" t="s">
        <v>1362</v>
      </c>
      <c r="C423" s="61" t="s">
        <v>403</v>
      </c>
      <c r="D423" s="61">
        <v>2017.2</v>
      </c>
      <c r="E423" s="64" t="s">
        <v>947</v>
      </c>
      <c r="F423" s="78">
        <v>309</v>
      </c>
      <c r="G423" s="65">
        <v>627</v>
      </c>
      <c r="H423" s="80" t="s">
        <v>189</v>
      </c>
      <c r="I423" s="81" t="s">
        <v>235</v>
      </c>
      <c r="J423" s="52"/>
    </row>
    <row r="424" spans="1:10" ht="27.75" customHeight="1" x14ac:dyDescent="0.2">
      <c r="A424" s="24">
        <f t="shared" si="8"/>
        <v>416</v>
      </c>
      <c r="B424" s="85" t="s">
        <v>797</v>
      </c>
      <c r="C424" s="85" t="s">
        <v>403</v>
      </c>
      <c r="D424" s="85">
        <v>2017.2</v>
      </c>
      <c r="E424" s="115" t="s">
        <v>941</v>
      </c>
      <c r="F424" s="219">
        <v>774</v>
      </c>
      <c r="G424" s="86">
        <v>1116</v>
      </c>
      <c r="H424" s="87" t="s">
        <v>108</v>
      </c>
      <c r="I424" s="88" t="s">
        <v>435</v>
      </c>
      <c r="J424" s="52"/>
    </row>
    <row r="425" spans="1:10" ht="27.75" customHeight="1" x14ac:dyDescent="0.2">
      <c r="A425" s="24">
        <f t="shared" si="8"/>
        <v>417</v>
      </c>
      <c r="B425" s="61" t="s">
        <v>792</v>
      </c>
      <c r="C425" s="61" t="s">
        <v>403</v>
      </c>
      <c r="D425" s="61">
        <v>2017.2</v>
      </c>
      <c r="E425" s="64" t="s">
        <v>949</v>
      </c>
      <c r="F425" s="78">
        <v>326</v>
      </c>
      <c r="G425" s="65">
        <v>674</v>
      </c>
      <c r="H425" s="80" t="s">
        <v>189</v>
      </c>
      <c r="I425" s="81" t="s">
        <v>235</v>
      </c>
      <c r="J425" s="52"/>
    </row>
    <row r="426" spans="1:10" ht="28.5" customHeight="1" x14ac:dyDescent="0.2">
      <c r="A426" s="24">
        <f t="shared" si="8"/>
        <v>418</v>
      </c>
      <c r="B426" s="46" t="s">
        <v>791</v>
      </c>
      <c r="C426" s="31" t="s">
        <v>51</v>
      </c>
      <c r="D426" s="46">
        <v>2017.2</v>
      </c>
      <c r="E426" s="220" t="s">
        <v>940</v>
      </c>
      <c r="F426" s="221">
        <v>211</v>
      </c>
      <c r="G426" s="130">
        <v>459</v>
      </c>
      <c r="H426" s="222" t="s">
        <v>189</v>
      </c>
      <c r="I426" s="223" t="s">
        <v>235</v>
      </c>
      <c r="J426" s="52"/>
    </row>
    <row r="427" spans="1:10" ht="28.5" customHeight="1" x14ac:dyDescent="0.2">
      <c r="A427" s="24">
        <f t="shared" si="8"/>
        <v>419</v>
      </c>
      <c r="B427" s="31" t="s">
        <v>804</v>
      </c>
      <c r="C427" s="31" t="s">
        <v>51</v>
      </c>
      <c r="D427" s="31">
        <v>2017.3</v>
      </c>
      <c r="E427" s="34" t="s">
        <v>882</v>
      </c>
      <c r="F427" s="35">
        <v>348</v>
      </c>
      <c r="G427" s="35">
        <v>843</v>
      </c>
      <c r="H427" s="76" t="s">
        <v>189</v>
      </c>
      <c r="I427" s="75" t="s">
        <v>235</v>
      </c>
      <c r="J427" s="52"/>
    </row>
    <row r="428" spans="1:10" ht="28.5" customHeight="1" x14ac:dyDescent="0.2">
      <c r="A428" s="24">
        <f t="shared" si="8"/>
        <v>420</v>
      </c>
      <c r="B428" s="91" t="s">
        <v>860</v>
      </c>
      <c r="C428" s="31" t="s">
        <v>51</v>
      </c>
      <c r="D428" s="31">
        <v>2017.7</v>
      </c>
      <c r="E428" s="34" t="s">
        <v>896</v>
      </c>
      <c r="F428" s="35">
        <v>989</v>
      </c>
      <c r="G428" s="35">
        <v>2213</v>
      </c>
      <c r="H428" s="36" t="s">
        <v>189</v>
      </c>
      <c r="I428" s="37" t="s">
        <v>235</v>
      </c>
      <c r="J428" s="52" t="s">
        <v>2444</v>
      </c>
    </row>
    <row r="429" spans="1:10" ht="28.5" customHeight="1" x14ac:dyDescent="0.2">
      <c r="A429" s="24">
        <f t="shared" si="8"/>
        <v>421</v>
      </c>
      <c r="B429" s="31" t="s">
        <v>865</v>
      </c>
      <c r="C429" s="31" t="s">
        <v>51</v>
      </c>
      <c r="D429" s="31">
        <v>2017.7</v>
      </c>
      <c r="E429" s="34" t="s">
        <v>884</v>
      </c>
      <c r="F429" s="35">
        <v>387</v>
      </c>
      <c r="G429" s="35">
        <v>814</v>
      </c>
      <c r="H429" s="36" t="s">
        <v>6</v>
      </c>
      <c r="I429" s="37" t="s">
        <v>235</v>
      </c>
      <c r="J429" s="52"/>
    </row>
    <row r="430" spans="1:10" ht="27.75" customHeight="1" x14ac:dyDescent="0.2">
      <c r="A430" s="24">
        <f t="shared" si="8"/>
        <v>422</v>
      </c>
      <c r="B430" s="90" t="s">
        <v>862</v>
      </c>
      <c r="C430" s="61" t="s">
        <v>403</v>
      </c>
      <c r="D430" s="61">
        <v>2017.7</v>
      </c>
      <c r="E430" s="64" t="s">
        <v>893</v>
      </c>
      <c r="F430" s="65">
        <v>1254</v>
      </c>
      <c r="G430" s="65">
        <v>1784</v>
      </c>
      <c r="H430" s="66" t="s">
        <v>109</v>
      </c>
      <c r="I430" s="67" t="s">
        <v>235</v>
      </c>
      <c r="J430" s="52"/>
    </row>
    <row r="431" spans="1:10" ht="27.75" customHeight="1" x14ac:dyDescent="0.2">
      <c r="A431" s="24">
        <f t="shared" si="8"/>
        <v>423</v>
      </c>
      <c r="B431" s="90" t="s">
        <v>874</v>
      </c>
      <c r="C431" s="61" t="s">
        <v>403</v>
      </c>
      <c r="D431" s="61">
        <v>2017.8</v>
      </c>
      <c r="E431" s="64" t="s">
        <v>882</v>
      </c>
      <c r="F431" s="65">
        <v>325</v>
      </c>
      <c r="G431" s="65">
        <v>671</v>
      </c>
      <c r="H431" s="66" t="s">
        <v>189</v>
      </c>
      <c r="I431" s="210" t="s">
        <v>511</v>
      </c>
      <c r="J431" s="52"/>
    </row>
    <row r="432" spans="1:10" ht="27.75" customHeight="1" x14ac:dyDescent="0.2">
      <c r="A432" s="24">
        <f t="shared" si="8"/>
        <v>424</v>
      </c>
      <c r="B432" s="224" t="s">
        <v>872</v>
      </c>
      <c r="C432" s="163" t="s">
        <v>403</v>
      </c>
      <c r="D432" s="163">
        <v>2017.8</v>
      </c>
      <c r="E432" s="70" t="s">
        <v>880</v>
      </c>
      <c r="F432" s="71">
        <v>897</v>
      </c>
      <c r="G432" s="71">
        <v>2263</v>
      </c>
      <c r="H432" s="174" t="s">
        <v>189</v>
      </c>
      <c r="I432" s="67" t="s">
        <v>235</v>
      </c>
      <c r="J432" s="52"/>
    </row>
    <row r="433" spans="1:10" ht="27.75" customHeight="1" x14ac:dyDescent="0.2">
      <c r="A433" s="24">
        <f t="shared" ref="A433:A482" si="9">ROW()-8</f>
        <v>425</v>
      </c>
      <c r="B433" s="90" t="s">
        <v>870</v>
      </c>
      <c r="C433" s="61" t="s">
        <v>403</v>
      </c>
      <c r="D433" s="61">
        <v>2017.8</v>
      </c>
      <c r="E433" s="64" t="s">
        <v>876</v>
      </c>
      <c r="F433" s="65">
        <v>189</v>
      </c>
      <c r="G433" s="65">
        <v>427</v>
      </c>
      <c r="H433" s="66" t="s">
        <v>189</v>
      </c>
      <c r="I433" s="67" t="s">
        <v>235</v>
      </c>
      <c r="J433" s="52"/>
    </row>
    <row r="434" spans="1:10" ht="28.5" customHeight="1" x14ac:dyDescent="0.2">
      <c r="A434" s="24">
        <f t="shared" si="9"/>
        <v>426</v>
      </c>
      <c r="B434" s="91" t="s">
        <v>873</v>
      </c>
      <c r="C434" s="31" t="s">
        <v>51</v>
      </c>
      <c r="D434" s="31">
        <v>2017.8</v>
      </c>
      <c r="E434" s="34" t="s">
        <v>881</v>
      </c>
      <c r="F434" s="35">
        <v>910</v>
      </c>
      <c r="G434" s="35">
        <v>2237</v>
      </c>
      <c r="H434" s="36" t="s">
        <v>6</v>
      </c>
      <c r="I434" s="37" t="s">
        <v>235</v>
      </c>
      <c r="J434" s="52" t="s">
        <v>2446</v>
      </c>
    </row>
    <row r="435" spans="1:10" ht="28.5" customHeight="1" x14ac:dyDescent="0.2">
      <c r="A435" s="24">
        <f t="shared" si="9"/>
        <v>427</v>
      </c>
      <c r="B435" s="91" t="s">
        <v>867</v>
      </c>
      <c r="C435" s="31" t="s">
        <v>51</v>
      </c>
      <c r="D435" s="31">
        <v>2017.8</v>
      </c>
      <c r="E435" s="34" t="s">
        <v>880</v>
      </c>
      <c r="F435" s="35">
        <v>897</v>
      </c>
      <c r="G435" s="35">
        <v>2263</v>
      </c>
      <c r="H435" s="36" t="s">
        <v>189</v>
      </c>
      <c r="I435" s="37" t="s">
        <v>235</v>
      </c>
      <c r="J435" s="52" t="s">
        <v>2446</v>
      </c>
    </row>
    <row r="436" spans="1:10" ht="28.5" customHeight="1" x14ac:dyDescent="0.2">
      <c r="A436" s="24">
        <f t="shared" si="9"/>
        <v>428</v>
      </c>
      <c r="B436" s="91" t="s">
        <v>1378</v>
      </c>
      <c r="C436" s="31" t="s">
        <v>51</v>
      </c>
      <c r="D436" s="31">
        <v>2017.9</v>
      </c>
      <c r="E436" s="34" t="s">
        <v>1307</v>
      </c>
      <c r="F436" s="35">
        <v>429</v>
      </c>
      <c r="G436" s="35">
        <v>947</v>
      </c>
      <c r="H436" s="36" t="s">
        <v>1322</v>
      </c>
      <c r="I436" s="37" t="s">
        <v>235</v>
      </c>
      <c r="J436" s="52"/>
    </row>
    <row r="437" spans="1:10" ht="28.5" customHeight="1" x14ac:dyDescent="0.2">
      <c r="A437" s="24">
        <f t="shared" si="9"/>
        <v>429</v>
      </c>
      <c r="B437" s="91" t="s">
        <v>1300</v>
      </c>
      <c r="C437" s="31" t="s">
        <v>51</v>
      </c>
      <c r="D437" s="31">
        <v>2017.9</v>
      </c>
      <c r="E437" s="34" t="s">
        <v>1309</v>
      </c>
      <c r="F437" s="35">
        <v>1606</v>
      </c>
      <c r="G437" s="35">
        <v>4036</v>
      </c>
      <c r="H437" s="36" t="s">
        <v>181</v>
      </c>
      <c r="I437" s="37" t="s">
        <v>235</v>
      </c>
      <c r="J437" s="30"/>
    </row>
    <row r="438" spans="1:10" s="4" customFormat="1" ht="28.5" customHeight="1" x14ac:dyDescent="0.2">
      <c r="A438" s="24">
        <f t="shared" si="9"/>
        <v>430</v>
      </c>
      <c r="B438" s="91" t="s">
        <v>1379</v>
      </c>
      <c r="C438" s="31" t="s">
        <v>51</v>
      </c>
      <c r="D438" s="31">
        <v>2017.9</v>
      </c>
      <c r="E438" s="34" t="s">
        <v>1313</v>
      </c>
      <c r="F438" s="35">
        <v>952</v>
      </c>
      <c r="G438" s="35">
        <v>1861</v>
      </c>
      <c r="H438" s="36" t="s">
        <v>124</v>
      </c>
      <c r="I438" s="37" t="s">
        <v>235</v>
      </c>
      <c r="J438" s="84"/>
    </row>
    <row r="439" spans="1:10" ht="28.5" customHeight="1" x14ac:dyDescent="0.2">
      <c r="A439" s="24">
        <f t="shared" si="9"/>
        <v>431</v>
      </c>
      <c r="B439" s="91" t="s">
        <v>1396</v>
      </c>
      <c r="C439" s="31" t="s">
        <v>51</v>
      </c>
      <c r="D439" s="33">
        <v>2017.1</v>
      </c>
      <c r="E439" s="34" t="s">
        <v>1398</v>
      </c>
      <c r="F439" s="35">
        <v>400</v>
      </c>
      <c r="G439" s="225">
        <v>1069</v>
      </c>
      <c r="H439" s="36" t="s">
        <v>6</v>
      </c>
      <c r="I439" s="37" t="s">
        <v>235</v>
      </c>
      <c r="J439" s="30"/>
    </row>
    <row r="440" spans="1:10" ht="28.5" customHeight="1" x14ac:dyDescent="0.2">
      <c r="A440" s="24">
        <f t="shared" si="9"/>
        <v>432</v>
      </c>
      <c r="B440" s="91" t="s">
        <v>1397</v>
      </c>
      <c r="C440" s="31" t="s">
        <v>51</v>
      </c>
      <c r="D440" s="33">
        <v>2017.1</v>
      </c>
      <c r="E440" s="34" t="s">
        <v>916</v>
      </c>
      <c r="F440" s="35">
        <v>400</v>
      </c>
      <c r="G440" s="35">
        <v>1412</v>
      </c>
      <c r="H440" s="36" t="s">
        <v>124</v>
      </c>
      <c r="I440" s="37" t="s">
        <v>235</v>
      </c>
      <c r="J440" s="52"/>
    </row>
    <row r="441" spans="1:10" ht="28.5" customHeight="1" x14ac:dyDescent="0.2">
      <c r="A441" s="24">
        <f t="shared" si="9"/>
        <v>433</v>
      </c>
      <c r="B441" s="91" t="s">
        <v>1401</v>
      </c>
      <c r="C441" s="31" t="s">
        <v>51</v>
      </c>
      <c r="D441" s="31">
        <v>2017.11</v>
      </c>
      <c r="E441" s="34" t="s">
        <v>1411</v>
      </c>
      <c r="F441" s="35">
        <v>1106</v>
      </c>
      <c r="G441" s="35">
        <v>1257</v>
      </c>
      <c r="H441" s="36" t="s">
        <v>180</v>
      </c>
      <c r="I441" s="37" t="s">
        <v>235</v>
      </c>
      <c r="J441" s="30"/>
    </row>
    <row r="442" spans="1:10" ht="28.5" customHeight="1" x14ac:dyDescent="0.2">
      <c r="A442" s="24">
        <f t="shared" si="9"/>
        <v>434</v>
      </c>
      <c r="B442" s="91" t="s">
        <v>1404</v>
      </c>
      <c r="C442" s="31" t="s">
        <v>51</v>
      </c>
      <c r="D442" s="31">
        <v>2017.11</v>
      </c>
      <c r="E442" s="34" t="s">
        <v>1196</v>
      </c>
      <c r="F442" s="35">
        <v>204</v>
      </c>
      <c r="G442" s="35">
        <v>519</v>
      </c>
      <c r="H442" s="36" t="s">
        <v>106</v>
      </c>
      <c r="I442" s="37" t="s">
        <v>235</v>
      </c>
      <c r="J442" s="30" t="s">
        <v>2445</v>
      </c>
    </row>
    <row r="443" spans="1:10" ht="28.5" customHeight="1" x14ac:dyDescent="0.2">
      <c r="A443" s="24">
        <f t="shared" si="9"/>
        <v>435</v>
      </c>
      <c r="B443" s="91" t="s">
        <v>1430</v>
      </c>
      <c r="C443" s="31" t="s">
        <v>51</v>
      </c>
      <c r="D443" s="31">
        <v>2017.12</v>
      </c>
      <c r="E443" s="92" t="s">
        <v>815</v>
      </c>
      <c r="F443" s="35">
        <v>516</v>
      </c>
      <c r="G443" s="35">
        <v>1104</v>
      </c>
      <c r="H443" s="36" t="s">
        <v>402</v>
      </c>
      <c r="I443" s="37" t="s">
        <v>235</v>
      </c>
      <c r="J443" s="30"/>
    </row>
    <row r="444" spans="1:10" ht="28.5" customHeight="1" x14ac:dyDescent="0.2">
      <c r="A444" s="24">
        <f t="shared" si="9"/>
        <v>436</v>
      </c>
      <c r="B444" s="91" t="s">
        <v>1434</v>
      </c>
      <c r="C444" s="31" t="s">
        <v>51</v>
      </c>
      <c r="D444" s="31">
        <v>2017.12</v>
      </c>
      <c r="E444" s="92" t="s">
        <v>898</v>
      </c>
      <c r="F444" s="35">
        <v>1898</v>
      </c>
      <c r="G444" s="35">
        <v>4066</v>
      </c>
      <c r="H444" s="36" t="s">
        <v>109</v>
      </c>
      <c r="I444" s="37" t="s">
        <v>235</v>
      </c>
      <c r="J444" s="207"/>
    </row>
    <row r="445" spans="1:10" ht="27.75" customHeight="1" x14ac:dyDescent="0.2">
      <c r="A445" s="24">
        <f t="shared" si="9"/>
        <v>437</v>
      </c>
      <c r="B445" s="90" t="s">
        <v>1427</v>
      </c>
      <c r="C445" s="61" t="s">
        <v>403</v>
      </c>
      <c r="D445" s="61">
        <v>2017.12</v>
      </c>
      <c r="E445" s="93" t="s">
        <v>1193</v>
      </c>
      <c r="F445" s="65">
        <v>816</v>
      </c>
      <c r="G445" s="65">
        <v>1712</v>
      </c>
      <c r="H445" s="66" t="s">
        <v>189</v>
      </c>
      <c r="I445" s="67" t="s">
        <v>235</v>
      </c>
      <c r="J445" s="52"/>
    </row>
    <row r="446" spans="1:10" ht="27.75" customHeight="1" x14ac:dyDescent="0.2">
      <c r="A446" s="24">
        <f t="shared" si="9"/>
        <v>438</v>
      </c>
      <c r="B446" s="90" t="s">
        <v>1519</v>
      </c>
      <c r="C446" s="61" t="s">
        <v>403</v>
      </c>
      <c r="D446" s="61">
        <v>2018.4</v>
      </c>
      <c r="E446" s="93" t="s">
        <v>1398</v>
      </c>
      <c r="F446" s="65">
        <v>669</v>
      </c>
      <c r="G446" s="65">
        <v>1549</v>
      </c>
      <c r="H446" s="66" t="s">
        <v>1540</v>
      </c>
      <c r="I446" s="67" t="s">
        <v>188</v>
      </c>
      <c r="J446" s="84"/>
    </row>
    <row r="447" spans="1:10" ht="27.75" customHeight="1" x14ac:dyDescent="0.2">
      <c r="A447" s="24">
        <f t="shared" si="9"/>
        <v>439</v>
      </c>
      <c r="B447" s="90" t="s">
        <v>1568</v>
      </c>
      <c r="C447" s="61" t="s">
        <v>403</v>
      </c>
      <c r="D447" s="61">
        <v>2018.5</v>
      </c>
      <c r="E447" s="64" t="s">
        <v>916</v>
      </c>
      <c r="F447" s="65">
        <v>9463</v>
      </c>
      <c r="G447" s="65">
        <v>19629</v>
      </c>
      <c r="H447" s="66" t="s">
        <v>189</v>
      </c>
      <c r="I447" s="67" t="s">
        <v>188</v>
      </c>
      <c r="J447" s="52"/>
    </row>
    <row r="448" spans="1:10" ht="27.75" customHeight="1" x14ac:dyDescent="0.2">
      <c r="A448" s="24">
        <f t="shared" si="9"/>
        <v>440</v>
      </c>
      <c r="B448" s="96" t="s">
        <v>1688</v>
      </c>
      <c r="C448" s="96" t="s">
        <v>2126</v>
      </c>
      <c r="D448" s="96">
        <v>2018.7</v>
      </c>
      <c r="E448" s="97" t="s">
        <v>1643</v>
      </c>
      <c r="F448" s="98">
        <v>3299</v>
      </c>
      <c r="G448" s="98">
        <v>7688</v>
      </c>
      <c r="H448" s="99" t="s">
        <v>106</v>
      </c>
      <c r="I448" s="100" t="s">
        <v>188</v>
      </c>
      <c r="J448" s="52"/>
    </row>
    <row r="449" spans="1:10" ht="27.75" customHeight="1" x14ac:dyDescent="0.2">
      <c r="A449" s="24">
        <f t="shared" si="9"/>
        <v>441</v>
      </c>
      <c r="B449" s="90" t="s">
        <v>1704</v>
      </c>
      <c r="C449" s="110" t="s">
        <v>1677</v>
      </c>
      <c r="D449" s="61">
        <v>2018.9</v>
      </c>
      <c r="E449" s="111" t="s">
        <v>654</v>
      </c>
      <c r="F449" s="112">
        <v>1281</v>
      </c>
      <c r="G449" s="108">
        <v>2895</v>
      </c>
      <c r="H449" s="113" t="s">
        <v>236</v>
      </c>
      <c r="I449" s="109" t="s">
        <v>235</v>
      </c>
      <c r="J449" s="52"/>
    </row>
    <row r="450" spans="1:10" ht="27.75" customHeight="1" x14ac:dyDescent="0.2">
      <c r="A450" s="24">
        <f t="shared" si="9"/>
        <v>442</v>
      </c>
      <c r="B450" s="90" t="s">
        <v>1741</v>
      </c>
      <c r="C450" s="61" t="s">
        <v>2126</v>
      </c>
      <c r="D450" s="61" t="s">
        <v>1707</v>
      </c>
      <c r="E450" s="93" t="s">
        <v>1654</v>
      </c>
      <c r="F450" s="65">
        <v>231</v>
      </c>
      <c r="G450" s="65">
        <v>790</v>
      </c>
      <c r="H450" s="66" t="s">
        <v>1749</v>
      </c>
      <c r="I450" s="67" t="s">
        <v>1751</v>
      </c>
      <c r="J450" s="52"/>
    </row>
    <row r="451" spans="1:10" ht="27.75" customHeight="1" x14ac:dyDescent="0.2">
      <c r="A451" s="24">
        <f t="shared" si="9"/>
        <v>443</v>
      </c>
      <c r="B451" s="90" t="s">
        <v>1769</v>
      </c>
      <c r="C451" s="110" t="s">
        <v>403</v>
      </c>
      <c r="D451" s="61">
        <v>2018.11</v>
      </c>
      <c r="E451" s="64" t="s">
        <v>1770</v>
      </c>
      <c r="F451" s="108">
        <v>578</v>
      </c>
      <c r="G451" s="108">
        <v>1089</v>
      </c>
      <c r="H451" s="113" t="s">
        <v>189</v>
      </c>
      <c r="I451" s="109" t="s">
        <v>188</v>
      </c>
      <c r="J451" s="52" t="s">
        <v>2446</v>
      </c>
    </row>
    <row r="452" spans="1:10" ht="27.75" customHeight="1" x14ac:dyDescent="0.2">
      <c r="A452" s="24">
        <f t="shared" si="9"/>
        <v>444</v>
      </c>
      <c r="B452" s="61" t="s">
        <v>1754</v>
      </c>
      <c r="C452" s="110" t="s">
        <v>403</v>
      </c>
      <c r="D452" s="61">
        <v>2018.11</v>
      </c>
      <c r="E452" s="64" t="s">
        <v>1770</v>
      </c>
      <c r="F452" s="108">
        <v>275</v>
      </c>
      <c r="G452" s="108">
        <v>559</v>
      </c>
      <c r="H452" s="66" t="s">
        <v>189</v>
      </c>
      <c r="I452" s="109" t="s">
        <v>188</v>
      </c>
      <c r="J452" s="52"/>
    </row>
    <row r="453" spans="1:10" ht="27.75" customHeight="1" x14ac:dyDescent="0.2">
      <c r="A453" s="24">
        <f t="shared" si="9"/>
        <v>445</v>
      </c>
      <c r="B453" s="226" t="s">
        <v>1762</v>
      </c>
      <c r="C453" s="77" t="s">
        <v>403</v>
      </c>
      <c r="D453" s="61">
        <v>2018.11</v>
      </c>
      <c r="E453" s="64" t="s">
        <v>1773</v>
      </c>
      <c r="F453" s="108">
        <v>1058</v>
      </c>
      <c r="G453" s="108">
        <v>1538</v>
      </c>
      <c r="H453" s="66" t="s">
        <v>189</v>
      </c>
      <c r="I453" s="109" t="s">
        <v>188</v>
      </c>
      <c r="J453" s="30"/>
    </row>
    <row r="454" spans="1:10" ht="27.75" customHeight="1" x14ac:dyDescent="0.2">
      <c r="A454" s="24">
        <f t="shared" si="9"/>
        <v>446</v>
      </c>
      <c r="B454" s="90" t="s">
        <v>1783</v>
      </c>
      <c r="C454" s="110" t="s">
        <v>403</v>
      </c>
      <c r="D454" s="61">
        <v>2018.11</v>
      </c>
      <c r="E454" s="111" t="s">
        <v>1786</v>
      </c>
      <c r="F454" s="112">
        <v>237</v>
      </c>
      <c r="G454" s="108">
        <v>622</v>
      </c>
      <c r="H454" s="66" t="s">
        <v>109</v>
      </c>
      <c r="I454" s="227" t="s">
        <v>188</v>
      </c>
      <c r="J454" s="30"/>
    </row>
    <row r="455" spans="1:10" ht="27.75" customHeight="1" x14ac:dyDescent="0.2">
      <c r="A455" s="24">
        <f t="shared" si="9"/>
        <v>447</v>
      </c>
      <c r="B455" s="163" t="s">
        <v>1802</v>
      </c>
      <c r="C455" s="228" t="s">
        <v>2247</v>
      </c>
      <c r="D455" s="163">
        <v>2018.12</v>
      </c>
      <c r="E455" s="229" t="s">
        <v>1818</v>
      </c>
      <c r="F455" s="71">
        <v>2023</v>
      </c>
      <c r="G455" s="71">
        <v>4537</v>
      </c>
      <c r="H455" s="230" t="s">
        <v>109</v>
      </c>
      <c r="I455" s="109" t="s">
        <v>146</v>
      </c>
      <c r="J455" s="30"/>
    </row>
    <row r="456" spans="1:10" ht="27.75" customHeight="1" x14ac:dyDescent="0.2">
      <c r="A456" s="24">
        <f t="shared" si="9"/>
        <v>448</v>
      </c>
      <c r="B456" s="61" t="s">
        <v>1809</v>
      </c>
      <c r="C456" s="110" t="s">
        <v>2138</v>
      </c>
      <c r="D456" s="61">
        <v>2018.12</v>
      </c>
      <c r="E456" s="111" t="s">
        <v>1011</v>
      </c>
      <c r="F456" s="65">
        <v>677</v>
      </c>
      <c r="G456" s="65">
        <v>1445</v>
      </c>
      <c r="H456" s="113" t="s">
        <v>109</v>
      </c>
      <c r="I456" s="109" t="s">
        <v>146</v>
      </c>
      <c r="J456" s="30"/>
    </row>
    <row r="457" spans="1:10" ht="27.75" customHeight="1" x14ac:dyDescent="0.2">
      <c r="A457" s="24">
        <f t="shared" si="9"/>
        <v>449</v>
      </c>
      <c r="B457" s="61" t="s">
        <v>1888</v>
      </c>
      <c r="C457" s="110" t="s">
        <v>2252</v>
      </c>
      <c r="D457" s="61">
        <v>2019.4</v>
      </c>
      <c r="E457" s="111" t="s">
        <v>1900</v>
      </c>
      <c r="F457" s="65">
        <v>525</v>
      </c>
      <c r="G457" s="65">
        <v>1028</v>
      </c>
      <c r="H457" s="113" t="s">
        <v>236</v>
      </c>
      <c r="I457" s="109" t="s">
        <v>235</v>
      </c>
      <c r="J457" s="30"/>
    </row>
    <row r="458" spans="1:10" ht="27.75" customHeight="1" x14ac:dyDescent="0.2">
      <c r="A458" s="24">
        <f t="shared" si="9"/>
        <v>450</v>
      </c>
      <c r="B458" s="61" t="s">
        <v>1921</v>
      </c>
      <c r="C458" s="110" t="s">
        <v>1677</v>
      </c>
      <c r="D458" s="61">
        <v>2019.5</v>
      </c>
      <c r="E458" s="111" t="s">
        <v>1883</v>
      </c>
      <c r="F458" s="65">
        <v>373</v>
      </c>
      <c r="G458" s="65">
        <v>763</v>
      </c>
      <c r="H458" s="113" t="s">
        <v>236</v>
      </c>
      <c r="I458" s="109" t="s">
        <v>235</v>
      </c>
      <c r="J458" s="30"/>
    </row>
    <row r="459" spans="1:10" ht="27.75" customHeight="1" x14ac:dyDescent="0.2">
      <c r="A459" s="24">
        <f t="shared" si="9"/>
        <v>451</v>
      </c>
      <c r="B459" s="61" t="s">
        <v>2257</v>
      </c>
      <c r="C459" s="110" t="s">
        <v>2138</v>
      </c>
      <c r="D459" s="61">
        <v>2019.5</v>
      </c>
      <c r="E459" s="111" t="s">
        <v>1927</v>
      </c>
      <c r="F459" s="65">
        <v>306</v>
      </c>
      <c r="G459" s="65">
        <v>523</v>
      </c>
      <c r="H459" s="113" t="s">
        <v>181</v>
      </c>
      <c r="I459" s="109" t="s">
        <v>235</v>
      </c>
      <c r="J459" s="30"/>
    </row>
    <row r="460" spans="1:10" ht="27.75" customHeight="1" x14ac:dyDescent="0.2">
      <c r="A460" s="24">
        <f t="shared" si="9"/>
        <v>452</v>
      </c>
      <c r="B460" s="61" t="s">
        <v>1943</v>
      </c>
      <c r="C460" s="110" t="s">
        <v>403</v>
      </c>
      <c r="D460" s="61">
        <v>2019.6</v>
      </c>
      <c r="E460" s="111" t="s">
        <v>1823</v>
      </c>
      <c r="F460" s="65">
        <v>824</v>
      </c>
      <c r="G460" s="65">
        <v>1512</v>
      </c>
      <c r="H460" s="113" t="s">
        <v>1889</v>
      </c>
      <c r="I460" s="109" t="s">
        <v>146</v>
      </c>
      <c r="J460" s="207"/>
    </row>
    <row r="461" spans="1:10" ht="27.75" customHeight="1" x14ac:dyDescent="0.2">
      <c r="A461" s="24">
        <f t="shared" si="9"/>
        <v>453</v>
      </c>
      <c r="B461" s="61" t="s">
        <v>1950</v>
      </c>
      <c r="C461" s="110" t="s">
        <v>2138</v>
      </c>
      <c r="D461" s="61">
        <v>2019.7</v>
      </c>
      <c r="E461" s="111" t="s">
        <v>1959</v>
      </c>
      <c r="F461" s="65">
        <v>1674</v>
      </c>
      <c r="G461" s="65">
        <v>4463</v>
      </c>
      <c r="H461" s="113" t="s">
        <v>236</v>
      </c>
      <c r="I461" s="109" t="s">
        <v>235</v>
      </c>
      <c r="J461" s="30"/>
    </row>
    <row r="462" spans="1:10" ht="27.75" customHeight="1" x14ac:dyDescent="0.2">
      <c r="A462" s="24">
        <f t="shared" si="9"/>
        <v>454</v>
      </c>
      <c r="B462" s="61" t="s">
        <v>1975</v>
      </c>
      <c r="C462" s="110" t="s">
        <v>2274</v>
      </c>
      <c r="D462" s="61">
        <v>2019.8</v>
      </c>
      <c r="E462" s="111" t="s">
        <v>1988</v>
      </c>
      <c r="F462" s="65">
        <v>886</v>
      </c>
      <c r="G462" s="65">
        <v>1900</v>
      </c>
      <c r="H462" s="113" t="s">
        <v>236</v>
      </c>
      <c r="I462" s="109" t="s">
        <v>146</v>
      </c>
      <c r="J462" s="52"/>
    </row>
    <row r="463" spans="1:10" ht="28.5" customHeight="1" x14ac:dyDescent="0.2">
      <c r="A463" s="24">
        <f t="shared" si="9"/>
        <v>455</v>
      </c>
      <c r="B463" s="91" t="s">
        <v>1456</v>
      </c>
      <c r="C463" s="31" t="s">
        <v>51</v>
      </c>
      <c r="D463" s="31">
        <v>2018.1</v>
      </c>
      <c r="E463" s="34" t="s">
        <v>663</v>
      </c>
      <c r="F463" s="35">
        <v>200</v>
      </c>
      <c r="G463" s="35">
        <v>289</v>
      </c>
      <c r="H463" s="36" t="s">
        <v>108</v>
      </c>
      <c r="I463" s="37" t="s">
        <v>235</v>
      </c>
      <c r="J463" s="207"/>
    </row>
    <row r="464" spans="1:10" ht="28.5" customHeight="1" x14ac:dyDescent="0.2">
      <c r="A464" s="24">
        <f t="shared" si="9"/>
        <v>456</v>
      </c>
      <c r="B464" s="31" t="s">
        <v>1460</v>
      </c>
      <c r="C464" s="31" t="s">
        <v>51</v>
      </c>
      <c r="D464" s="31">
        <v>2018.1</v>
      </c>
      <c r="E464" s="34" t="s">
        <v>1466</v>
      </c>
      <c r="F464" s="35">
        <v>201</v>
      </c>
      <c r="G464" s="35">
        <v>427</v>
      </c>
      <c r="H464" s="36" t="s">
        <v>234</v>
      </c>
      <c r="I464" s="37" t="s">
        <v>235</v>
      </c>
      <c r="J464" s="30"/>
    </row>
    <row r="465" spans="1:10" ht="28.5" customHeight="1" x14ac:dyDescent="0.2">
      <c r="A465" s="24">
        <f t="shared" si="9"/>
        <v>457</v>
      </c>
      <c r="B465" s="31" t="s">
        <v>1494</v>
      </c>
      <c r="C465" s="31" t="s">
        <v>51</v>
      </c>
      <c r="D465" s="31">
        <v>2018.3</v>
      </c>
      <c r="E465" s="34" t="s">
        <v>881</v>
      </c>
      <c r="F465" s="35">
        <v>893</v>
      </c>
      <c r="G465" s="35">
        <v>1559</v>
      </c>
      <c r="H465" s="36" t="s">
        <v>6</v>
      </c>
      <c r="I465" s="37" t="s">
        <v>188</v>
      </c>
      <c r="J465" s="30"/>
    </row>
    <row r="466" spans="1:10" ht="28.5" customHeight="1" x14ac:dyDescent="0.2">
      <c r="A466" s="24">
        <f t="shared" si="9"/>
        <v>458</v>
      </c>
      <c r="B466" s="31" t="s">
        <v>1580</v>
      </c>
      <c r="C466" s="31" t="s">
        <v>51</v>
      </c>
      <c r="D466" s="31">
        <v>2018.6</v>
      </c>
      <c r="E466" s="34" t="s">
        <v>1586</v>
      </c>
      <c r="F466" s="35">
        <v>960</v>
      </c>
      <c r="G466" s="35">
        <v>1725</v>
      </c>
      <c r="H466" s="36" t="s">
        <v>124</v>
      </c>
      <c r="I466" s="37" t="s">
        <v>1597</v>
      </c>
      <c r="J466" s="30" t="s">
        <v>2446</v>
      </c>
    </row>
    <row r="467" spans="1:10" s="4" customFormat="1" ht="28.5" customHeight="1" x14ac:dyDescent="0.2">
      <c r="A467" s="24">
        <f t="shared" si="9"/>
        <v>459</v>
      </c>
      <c r="B467" s="106" t="s">
        <v>1681</v>
      </c>
      <c r="C467" s="72" t="s">
        <v>51</v>
      </c>
      <c r="D467" s="31">
        <v>2018.9</v>
      </c>
      <c r="E467" s="34" t="s">
        <v>1672</v>
      </c>
      <c r="F467" s="103">
        <v>772</v>
      </c>
      <c r="G467" s="103">
        <v>1769</v>
      </c>
      <c r="H467" s="36" t="s">
        <v>181</v>
      </c>
      <c r="I467" s="105" t="s">
        <v>235</v>
      </c>
      <c r="J467" s="52"/>
    </row>
    <row r="468" spans="1:10" s="4" customFormat="1" ht="28.5" customHeight="1" x14ac:dyDescent="0.2">
      <c r="A468" s="24">
        <f t="shared" si="9"/>
        <v>460</v>
      </c>
      <c r="B468" s="31" t="s">
        <v>1668</v>
      </c>
      <c r="C468" s="72" t="s">
        <v>51</v>
      </c>
      <c r="D468" s="31">
        <v>2018.9</v>
      </c>
      <c r="E468" s="34" t="s">
        <v>1314</v>
      </c>
      <c r="F468" s="103">
        <v>593</v>
      </c>
      <c r="G468" s="103">
        <v>1264</v>
      </c>
      <c r="H468" s="36" t="s">
        <v>180</v>
      </c>
      <c r="I468" s="105" t="s">
        <v>235</v>
      </c>
      <c r="J468" s="52"/>
    </row>
    <row r="469" spans="1:10" s="4" customFormat="1" ht="28.5" customHeight="1" x14ac:dyDescent="0.2">
      <c r="A469" s="24">
        <f t="shared" si="9"/>
        <v>461</v>
      </c>
      <c r="B469" s="91" t="s">
        <v>1670</v>
      </c>
      <c r="C469" s="72" t="s">
        <v>51</v>
      </c>
      <c r="D469" s="31">
        <v>2018.9</v>
      </c>
      <c r="E469" s="34" t="s">
        <v>1676</v>
      </c>
      <c r="F469" s="103">
        <v>766</v>
      </c>
      <c r="G469" s="103">
        <v>1566</v>
      </c>
      <c r="H469" s="104" t="s">
        <v>236</v>
      </c>
      <c r="I469" s="105" t="s">
        <v>235</v>
      </c>
      <c r="J469" s="30"/>
    </row>
    <row r="470" spans="1:10" s="4" customFormat="1" ht="28.5" customHeight="1" x14ac:dyDescent="0.2">
      <c r="A470" s="24">
        <f t="shared" si="9"/>
        <v>462</v>
      </c>
      <c r="B470" s="31" t="s">
        <v>1800</v>
      </c>
      <c r="C470" s="102" t="s">
        <v>51</v>
      </c>
      <c r="D470" s="31">
        <v>2018.12</v>
      </c>
      <c r="E470" s="133" t="s">
        <v>1798</v>
      </c>
      <c r="F470" s="35">
        <v>431</v>
      </c>
      <c r="G470" s="35">
        <v>853</v>
      </c>
      <c r="H470" s="104" t="s">
        <v>189</v>
      </c>
      <c r="I470" s="105" t="s">
        <v>146</v>
      </c>
      <c r="J470" s="30"/>
    </row>
    <row r="471" spans="1:10" s="4" customFormat="1" ht="28.5" customHeight="1" x14ac:dyDescent="0.2">
      <c r="A471" s="24">
        <f t="shared" si="9"/>
        <v>463</v>
      </c>
      <c r="B471" s="31" t="s">
        <v>1812</v>
      </c>
      <c r="C471" s="102" t="s">
        <v>51</v>
      </c>
      <c r="D471" s="31">
        <v>2018.12</v>
      </c>
      <c r="E471" s="134" t="s">
        <v>880</v>
      </c>
      <c r="F471" s="35">
        <v>364</v>
      </c>
      <c r="G471" s="35">
        <v>670</v>
      </c>
      <c r="H471" s="104" t="s">
        <v>109</v>
      </c>
      <c r="I471" s="105" t="s">
        <v>146</v>
      </c>
      <c r="J471" s="30"/>
    </row>
    <row r="472" spans="1:10" s="4" customFormat="1" ht="28.5" customHeight="1" x14ac:dyDescent="0.2">
      <c r="A472" s="24">
        <f t="shared" si="9"/>
        <v>464</v>
      </c>
      <c r="B472" s="25" t="s">
        <v>1822</v>
      </c>
      <c r="C472" s="26" t="s">
        <v>51</v>
      </c>
      <c r="D472" s="142">
        <v>2019.1</v>
      </c>
      <c r="E472" s="26" t="s">
        <v>1823</v>
      </c>
      <c r="F472" s="181">
        <v>1555</v>
      </c>
      <c r="G472" s="181">
        <v>2880</v>
      </c>
      <c r="H472" s="182" t="s">
        <v>108</v>
      </c>
      <c r="I472" s="183" t="s">
        <v>146</v>
      </c>
      <c r="J472" s="52" t="s">
        <v>2452</v>
      </c>
    </row>
    <row r="473" spans="1:10" ht="28.5" customHeight="1" x14ac:dyDescent="0.2">
      <c r="A473" s="24">
        <f t="shared" si="9"/>
        <v>465</v>
      </c>
      <c r="B473" s="25" t="s">
        <v>1844</v>
      </c>
      <c r="C473" s="26" t="s">
        <v>51</v>
      </c>
      <c r="D473" s="142">
        <v>2019.2</v>
      </c>
      <c r="E473" s="25" t="s">
        <v>663</v>
      </c>
      <c r="F473" s="143">
        <v>191</v>
      </c>
      <c r="G473" s="143">
        <v>448</v>
      </c>
      <c r="H473" s="144" t="s">
        <v>189</v>
      </c>
      <c r="I473" s="145" t="s">
        <v>146</v>
      </c>
      <c r="J473" s="52"/>
    </row>
    <row r="474" spans="1:10" s="4" customFormat="1" ht="28.5" customHeight="1" x14ac:dyDescent="0.2">
      <c r="A474" s="24">
        <f t="shared" si="9"/>
        <v>466</v>
      </c>
      <c r="B474" s="31" t="s">
        <v>1946</v>
      </c>
      <c r="C474" s="102" t="s">
        <v>51</v>
      </c>
      <c r="D474" s="31">
        <v>2019.6</v>
      </c>
      <c r="E474" s="133" t="s">
        <v>1939</v>
      </c>
      <c r="F474" s="35">
        <v>1838</v>
      </c>
      <c r="G474" s="35">
        <v>5183</v>
      </c>
      <c r="H474" s="104" t="s">
        <v>236</v>
      </c>
      <c r="I474" s="105" t="s">
        <v>146</v>
      </c>
      <c r="J474" s="52"/>
    </row>
    <row r="475" spans="1:10" s="4" customFormat="1" ht="28.5" customHeight="1" x14ac:dyDescent="0.2">
      <c r="A475" s="24">
        <f t="shared" si="9"/>
        <v>467</v>
      </c>
      <c r="B475" s="31" t="s">
        <v>1951</v>
      </c>
      <c r="C475" s="102" t="s">
        <v>51</v>
      </c>
      <c r="D475" s="31">
        <v>2019.7</v>
      </c>
      <c r="E475" s="133" t="s">
        <v>1883</v>
      </c>
      <c r="F475" s="35">
        <v>254</v>
      </c>
      <c r="G475" s="35">
        <v>539</v>
      </c>
      <c r="H475" s="104" t="s">
        <v>236</v>
      </c>
      <c r="I475" s="105" t="s">
        <v>146</v>
      </c>
      <c r="J475" s="30"/>
    </row>
    <row r="476" spans="1:10" s="4" customFormat="1" ht="28.5" customHeight="1" x14ac:dyDescent="0.2">
      <c r="A476" s="24">
        <f t="shared" si="9"/>
        <v>468</v>
      </c>
      <c r="B476" s="31" t="s">
        <v>1974</v>
      </c>
      <c r="C476" s="102" t="s">
        <v>51</v>
      </c>
      <c r="D476" s="31">
        <v>2019.8</v>
      </c>
      <c r="E476" s="133" t="s">
        <v>1556</v>
      </c>
      <c r="F476" s="35">
        <v>444</v>
      </c>
      <c r="G476" s="35">
        <v>854</v>
      </c>
      <c r="H476" s="104" t="s">
        <v>1889</v>
      </c>
      <c r="I476" s="105" t="s">
        <v>146</v>
      </c>
      <c r="J476" s="30"/>
    </row>
    <row r="477" spans="1:10" s="4" customFormat="1" ht="28.5" customHeight="1" x14ac:dyDescent="0.2">
      <c r="A477" s="24">
        <f t="shared" si="9"/>
        <v>469</v>
      </c>
      <c r="B477" s="31" t="s">
        <v>1979</v>
      </c>
      <c r="C477" s="102" t="s">
        <v>51</v>
      </c>
      <c r="D477" s="31">
        <v>2019.8</v>
      </c>
      <c r="E477" s="133" t="s">
        <v>1987</v>
      </c>
      <c r="F477" s="35">
        <v>2330</v>
      </c>
      <c r="G477" s="35">
        <v>5953</v>
      </c>
      <c r="H477" s="104" t="s">
        <v>1906</v>
      </c>
      <c r="I477" s="105" t="s">
        <v>146</v>
      </c>
      <c r="J477" s="30" t="s">
        <v>2446</v>
      </c>
    </row>
    <row r="478" spans="1:10" s="4" customFormat="1" ht="28.5" customHeight="1" x14ac:dyDescent="0.2">
      <c r="A478" s="24">
        <f t="shared" si="9"/>
        <v>470</v>
      </c>
      <c r="B478" s="31" t="s">
        <v>2076</v>
      </c>
      <c r="C478" s="102" t="s">
        <v>51</v>
      </c>
      <c r="D478" s="31">
        <v>2019.12</v>
      </c>
      <c r="E478" s="133" t="s">
        <v>1556</v>
      </c>
      <c r="F478" s="35">
        <v>369</v>
      </c>
      <c r="G478" s="35">
        <v>785</v>
      </c>
      <c r="H478" s="104" t="s">
        <v>236</v>
      </c>
      <c r="I478" s="105" t="s">
        <v>235</v>
      </c>
      <c r="J478" s="52"/>
    </row>
    <row r="479" spans="1:10" s="4" customFormat="1" ht="28.5" customHeight="1" x14ac:dyDescent="0.2">
      <c r="A479" s="24">
        <f t="shared" si="9"/>
        <v>471</v>
      </c>
      <c r="B479" s="31" t="s">
        <v>2079</v>
      </c>
      <c r="C479" s="102" t="s">
        <v>51</v>
      </c>
      <c r="D479" s="31">
        <v>2019.12</v>
      </c>
      <c r="E479" s="133" t="s">
        <v>2070</v>
      </c>
      <c r="F479" s="35">
        <v>721</v>
      </c>
      <c r="G479" s="35">
        <v>1465</v>
      </c>
      <c r="H479" s="104" t="s">
        <v>181</v>
      </c>
      <c r="I479" s="105" t="s">
        <v>235</v>
      </c>
      <c r="J479" s="52"/>
    </row>
    <row r="480" spans="1:10" s="4" customFormat="1" ht="28.5" customHeight="1" x14ac:dyDescent="0.2">
      <c r="A480" s="24">
        <f t="shared" si="9"/>
        <v>472</v>
      </c>
      <c r="B480" s="231" t="s">
        <v>2394</v>
      </c>
      <c r="C480" s="102" t="s">
        <v>51</v>
      </c>
      <c r="D480" s="231">
        <v>2020.7</v>
      </c>
      <c r="E480" s="232" t="s">
        <v>2396</v>
      </c>
      <c r="F480" s="233">
        <v>1332</v>
      </c>
      <c r="G480" s="233">
        <v>2617</v>
      </c>
      <c r="H480" s="234" t="s">
        <v>236</v>
      </c>
      <c r="I480" s="234" t="s">
        <v>1884</v>
      </c>
      <c r="J480" s="52"/>
    </row>
    <row r="481" spans="1:10" s="4" customFormat="1" ht="28.5" customHeight="1" x14ac:dyDescent="0.2">
      <c r="A481" s="24">
        <f t="shared" si="9"/>
        <v>473</v>
      </c>
      <c r="B481" s="231" t="s">
        <v>2395</v>
      </c>
      <c r="C481" s="102" t="s">
        <v>51</v>
      </c>
      <c r="D481" s="231">
        <v>2020.7</v>
      </c>
      <c r="E481" s="232" t="s">
        <v>2397</v>
      </c>
      <c r="F481" s="233">
        <v>967</v>
      </c>
      <c r="G481" s="233">
        <v>1968</v>
      </c>
      <c r="H481" s="234" t="s">
        <v>2429</v>
      </c>
      <c r="I481" s="234" t="s">
        <v>235</v>
      </c>
      <c r="J481" s="52" t="s">
        <v>2445</v>
      </c>
    </row>
    <row r="482" spans="1:10" s="4" customFormat="1" ht="28.5" customHeight="1" x14ac:dyDescent="0.2">
      <c r="A482" s="24">
        <f t="shared" si="9"/>
        <v>474</v>
      </c>
      <c r="B482" s="231" t="s">
        <v>2436</v>
      </c>
      <c r="C482" s="235" t="s">
        <v>1677</v>
      </c>
      <c r="D482" s="231">
        <v>2020.8</v>
      </c>
      <c r="E482" s="232" t="s">
        <v>2437</v>
      </c>
      <c r="F482" s="233">
        <v>890</v>
      </c>
      <c r="G482" s="233">
        <v>1473</v>
      </c>
      <c r="H482" s="234" t="s">
        <v>236</v>
      </c>
      <c r="I482" s="234" t="s">
        <v>235</v>
      </c>
      <c r="J482" s="52" t="s">
        <v>2446</v>
      </c>
    </row>
    <row r="483" spans="1:10" ht="27.75" customHeight="1" x14ac:dyDescent="0.2">
      <c r="A483" s="327" t="s">
        <v>2313</v>
      </c>
      <c r="B483" s="328"/>
      <c r="C483" s="328"/>
      <c r="D483" s="328"/>
      <c r="E483" s="328"/>
      <c r="F483" s="328"/>
      <c r="G483" s="328"/>
      <c r="H483" s="328"/>
      <c r="I483" s="328"/>
      <c r="J483" s="329"/>
    </row>
    <row r="484" spans="1:10" s="7" customFormat="1" ht="28.5" customHeight="1" x14ac:dyDescent="0.2">
      <c r="A484" s="24">
        <f>ROW()-9</f>
        <v>475</v>
      </c>
      <c r="B484" s="153" t="s">
        <v>159</v>
      </c>
      <c r="C484" s="154" t="s">
        <v>325</v>
      </c>
      <c r="D484" s="154">
        <v>2010.12</v>
      </c>
      <c r="E484" s="236" t="s">
        <v>1238</v>
      </c>
      <c r="F484" s="237">
        <v>2835</v>
      </c>
      <c r="G484" s="237">
        <v>4512</v>
      </c>
      <c r="H484" s="238" t="s">
        <v>124</v>
      </c>
      <c r="I484" s="239" t="s">
        <v>235</v>
      </c>
      <c r="J484" s="30"/>
    </row>
    <row r="485" spans="1:10" s="7" customFormat="1" ht="28.5" customHeight="1" x14ac:dyDescent="0.2">
      <c r="A485" s="24">
        <f t="shared" ref="A485:A502" si="10">ROW()-9</f>
        <v>476</v>
      </c>
      <c r="B485" s="153" t="s">
        <v>284</v>
      </c>
      <c r="C485" s="154" t="s">
        <v>325</v>
      </c>
      <c r="D485" s="154">
        <v>2011.11</v>
      </c>
      <c r="E485" s="236" t="s">
        <v>1191</v>
      </c>
      <c r="F485" s="237">
        <v>3981</v>
      </c>
      <c r="G485" s="237">
        <v>6960</v>
      </c>
      <c r="H485" s="240" t="s">
        <v>189</v>
      </c>
      <c r="I485" s="241" t="s">
        <v>235</v>
      </c>
      <c r="J485" s="30"/>
    </row>
    <row r="486" spans="1:10" s="7" customFormat="1" ht="28.5" customHeight="1" x14ac:dyDescent="0.2">
      <c r="A486" s="24">
        <f t="shared" si="10"/>
        <v>477</v>
      </c>
      <c r="B486" s="153" t="s">
        <v>323</v>
      </c>
      <c r="C486" s="154" t="s">
        <v>325</v>
      </c>
      <c r="D486" s="153">
        <v>2012.6</v>
      </c>
      <c r="E486" s="236" t="s">
        <v>1097</v>
      </c>
      <c r="F486" s="237">
        <v>2346</v>
      </c>
      <c r="G486" s="237">
        <v>3337</v>
      </c>
      <c r="H486" s="240" t="s">
        <v>6</v>
      </c>
      <c r="I486" s="241" t="s">
        <v>235</v>
      </c>
      <c r="J486" s="30"/>
    </row>
    <row r="487" spans="1:10" s="7" customFormat="1" ht="28.5" customHeight="1" x14ac:dyDescent="0.2">
      <c r="A487" s="24">
        <f t="shared" si="10"/>
        <v>478</v>
      </c>
      <c r="B487" s="153" t="s">
        <v>324</v>
      </c>
      <c r="C487" s="154" t="s">
        <v>325</v>
      </c>
      <c r="D487" s="153">
        <v>2012.6</v>
      </c>
      <c r="E487" s="236" t="s">
        <v>1097</v>
      </c>
      <c r="F487" s="237">
        <v>1518</v>
      </c>
      <c r="G487" s="237">
        <v>2234</v>
      </c>
      <c r="H487" s="240" t="s">
        <v>6</v>
      </c>
      <c r="I487" s="241" t="s">
        <v>235</v>
      </c>
      <c r="J487" s="30"/>
    </row>
    <row r="488" spans="1:10" s="7" customFormat="1" ht="28.5" customHeight="1" x14ac:dyDescent="0.2">
      <c r="A488" s="24">
        <f t="shared" si="10"/>
        <v>479</v>
      </c>
      <c r="B488" s="154" t="s">
        <v>327</v>
      </c>
      <c r="C488" s="154" t="s">
        <v>325</v>
      </c>
      <c r="D488" s="153">
        <v>2013.2</v>
      </c>
      <c r="E488" s="236" t="s">
        <v>1169</v>
      </c>
      <c r="F488" s="237">
        <v>1561</v>
      </c>
      <c r="G488" s="237">
        <v>5288</v>
      </c>
      <c r="H488" s="240" t="s">
        <v>251</v>
      </c>
      <c r="I488" s="241" t="s">
        <v>235</v>
      </c>
      <c r="J488" s="52"/>
    </row>
    <row r="489" spans="1:10" s="7" customFormat="1" ht="28.5" customHeight="1" x14ac:dyDescent="0.2">
      <c r="A489" s="24">
        <f t="shared" si="10"/>
        <v>480</v>
      </c>
      <c r="B489" s="154" t="s">
        <v>333</v>
      </c>
      <c r="C489" s="154" t="s">
        <v>325</v>
      </c>
      <c r="D489" s="153">
        <v>2013.3</v>
      </c>
      <c r="E489" s="236" t="s">
        <v>1173</v>
      </c>
      <c r="F489" s="237">
        <v>2433</v>
      </c>
      <c r="G489" s="237">
        <v>5947</v>
      </c>
      <c r="H489" s="240" t="s">
        <v>253</v>
      </c>
      <c r="I489" s="241" t="s">
        <v>235</v>
      </c>
      <c r="J489" s="52"/>
    </row>
    <row r="490" spans="1:10" s="7" customFormat="1" ht="28.5" customHeight="1" x14ac:dyDescent="0.2">
      <c r="A490" s="24">
        <f t="shared" si="10"/>
        <v>481</v>
      </c>
      <c r="B490" s="154" t="s">
        <v>336</v>
      </c>
      <c r="C490" s="154" t="s">
        <v>325</v>
      </c>
      <c r="D490" s="153">
        <v>2013.4</v>
      </c>
      <c r="E490" s="236" t="s">
        <v>1174</v>
      </c>
      <c r="F490" s="237">
        <v>2632</v>
      </c>
      <c r="G490" s="237">
        <v>4792</v>
      </c>
      <c r="H490" s="240" t="s">
        <v>189</v>
      </c>
      <c r="I490" s="241" t="s">
        <v>235</v>
      </c>
      <c r="J490" s="30"/>
    </row>
    <row r="491" spans="1:10" s="5" customFormat="1" ht="28.5" customHeight="1" x14ac:dyDescent="0.2">
      <c r="A491" s="24">
        <f t="shared" si="10"/>
        <v>482</v>
      </c>
      <c r="B491" s="154" t="s">
        <v>337</v>
      </c>
      <c r="C491" s="154" t="s">
        <v>325</v>
      </c>
      <c r="D491" s="153">
        <v>2013.4</v>
      </c>
      <c r="E491" s="236" t="s">
        <v>1174</v>
      </c>
      <c r="F491" s="237">
        <v>2499</v>
      </c>
      <c r="G491" s="237">
        <v>4958</v>
      </c>
      <c r="H491" s="240" t="s">
        <v>109</v>
      </c>
      <c r="I491" s="241" t="s">
        <v>235</v>
      </c>
      <c r="J491" s="30"/>
    </row>
    <row r="492" spans="1:10" s="7" customFormat="1" ht="28.5" customHeight="1" x14ac:dyDescent="0.2">
      <c r="A492" s="24">
        <f t="shared" si="10"/>
        <v>483</v>
      </c>
      <c r="B492" s="154" t="s">
        <v>338</v>
      </c>
      <c r="C492" s="154" t="s">
        <v>325</v>
      </c>
      <c r="D492" s="153">
        <v>2013.4</v>
      </c>
      <c r="E492" s="236" t="s">
        <v>1174</v>
      </c>
      <c r="F492" s="237">
        <v>2057</v>
      </c>
      <c r="G492" s="237">
        <v>4949</v>
      </c>
      <c r="H492" s="240" t="s">
        <v>189</v>
      </c>
      <c r="I492" s="241" t="s">
        <v>235</v>
      </c>
      <c r="J492" s="30"/>
    </row>
    <row r="493" spans="1:10" s="7" customFormat="1" ht="28.5" customHeight="1" x14ac:dyDescent="0.2">
      <c r="A493" s="24">
        <f t="shared" si="10"/>
        <v>484</v>
      </c>
      <c r="B493" s="154" t="s">
        <v>299</v>
      </c>
      <c r="C493" s="154" t="s">
        <v>325</v>
      </c>
      <c r="D493" s="153">
        <v>2013.4</v>
      </c>
      <c r="E493" s="236" t="s">
        <v>991</v>
      </c>
      <c r="F493" s="237">
        <v>1285</v>
      </c>
      <c r="G493" s="237">
        <v>2699</v>
      </c>
      <c r="H493" s="240" t="s">
        <v>109</v>
      </c>
      <c r="I493" s="241" t="s">
        <v>235</v>
      </c>
      <c r="J493" s="30" t="s">
        <v>2447</v>
      </c>
    </row>
    <row r="494" spans="1:10" s="7" customFormat="1" ht="28.5" customHeight="1" x14ac:dyDescent="0.2">
      <c r="A494" s="24">
        <f t="shared" si="10"/>
        <v>485</v>
      </c>
      <c r="B494" s="154" t="s">
        <v>371</v>
      </c>
      <c r="C494" s="154" t="s">
        <v>325</v>
      </c>
      <c r="D494" s="153">
        <v>2013.9</v>
      </c>
      <c r="E494" s="236" t="s">
        <v>1070</v>
      </c>
      <c r="F494" s="237">
        <v>1389</v>
      </c>
      <c r="G494" s="237">
        <v>2725</v>
      </c>
      <c r="H494" s="240" t="s">
        <v>253</v>
      </c>
      <c r="I494" s="241" t="s">
        <v>235</v>
      </c>
      <c r="J494" s="30"/>
    </row>
    <row r="495" spans="1:10" ht="27.75" customHeight="1" x14ac:dyDescent="0.2">
      <c r="A495" s="24">
        <f t="shared" si="10"/>
        <v>486</v>
      </c>
      <c r="B495" s="61" t="s">
        <v>732</v>
      </c>
      <c r="C495" s="61" t="s">
        <v>2197</v>
      </c>
      <c r="D495" s="61">
        <v>2016.9</v>
      </c>
      <c r="E495" s="64" t="s">
        <v>978</v>
      </c>
      <c r="F495" s="65">
        <v>2057</v>
      </c>
      <c r="G495" s="65">
        <v>3604</v>
      </c>
      <c r="H495" s="66" t="s">
        <v>180</v>
      </c>
      <c r="I495" s="67" t="s">
        <v>235</v>
      </c>
      <c r="J495" s="52"/>
    </row>
    <row r="496" spans="1:10" ht="27.75" customHeight="1" x14ac:dyDescent="0.2">
      <c r="A496" s="24">
        <f t="shared" si="10"/>
        <v>487</v>
      </c>
      <c r="B496" s="163" t="s">
        <v>1357</v>
      </c>
      <c r="C496" s="242" t="s">
        <v>2197</v>
      </c>
      <c r="D496" s="163">
        <v>2016.11</v>
      </c>
      <c r="E496" s="70" t="s">
        <v>992</v>
      </c>
      <c r="F496" s="243">
        <v>3592</v>
      </c>
      <c r="G496" s="244">
        <v>7123</v>
      </c>
      <c r="H496" s="245" t="s">
        <v>189</v>
      </c>
      <c r="I496" s="246" t="s">
        <v>235</v>
      </c>
      <c r="J496" s="30"/>
    </row>
    <row r="497" spans="1:223" ht="27.75" customHeight="1" x14ac:dyDescent="0.2">
      <c r="A497" s="24">
        <f t="shared" si="10"/>
        <v>488</v>
      </c>
      <c r="B497" s="90" t="s">
        <v>1453</v>
      </c>
      <c r="C497" s="61" t="s">
        <v>1469</v>
      </c>
      <c r="D497" s="61">
        <v>2018.1</v>
      </c>
      <c r="E497" s="64" t="s">
        <v>1461</v>
      </c>
      <c r="F497" s="65">
        <v>1098</v>
      </c>
      <c r="G497" s="65">
        <v>2234</v>
      </c>
      <c r="H497" s="66" t="s">
        <v>124</v>
      </c>
      <c r="I497" s="67" t="s">
        <v>235</v>
      </c>
      <c r="J497" s="69"/>
    </row>
    <row r="498" spans="1:223" ht="27.75" customHeight="1" x14ac:dyDescent="0.2">
      <c r="A498" s="24">
        <f t="shared" si="10"/>
        <v>489</v>
      </c>
      <c r="B498" s="54" t="s">
        <v>1829</v>
      </c>
      <c r="C498" s="55" t="s">
        <v>1469</v>
      </c>
      <c r="D498" s="247">
        <v>2019.1</v>
      </c>
      <c r="E498" s="55" t="s">
        <v>996</v>
      </c>
      <c r="F498" s="248">
        <v>2467</v>
      </c>
      <c r="G498" s="248">
        <v>5511</v>
      </c>
      <c r="H498" s="249" t="s">
        <v>1828</v>
      </c>
      <c r="I498" s="250" t="s">
        <v>146</v>
      </c>
      <c r="J498" s="30" t="s">
        <v>2445</v>
      </c>
    </row>
    <row r="499" spans="1:223" ht="27.75" customHeight="1" x14ac:dyDescent="0.2">
      <c r="A499" s="24">
        <f t="shared" si="10"/>
        <v>490</v>
      </c>
      <c r="B499" s="54" t="s">
        <v>1830</v>
      </c>
      <c r="C499" s="55" t="s">
        <v>1469</v>
      </c>
      <c r="D499" s="247">
        <v>2019.1</v>
      </c>
      <c r="E499" s="54" t="s">
        <v>1831</v>
      </c>
      <c r="F499" s="248">
        <v>2357</v>
      </c>
      <c r="G499" s="248">
        <v>5269</v>
      </c>
      <c r="H499" s="249" t="s">
        <v>181</v>
      </c>
      <c r="I499" s="250" t="s">
        <v>146</v>
      </c>
      <c r="J499" s="30" t="s">
        <v>2446</v>
      </c>
    </row>
    <row r="500" spans="1:223" ht="28.5" customHeight="1" x14ac:dyDescent="0.2">
      <c r="A500" s="24">
        <f t="shared" si="10"/>
        <v>491</v>
      </c>
      <c r="B500" s="25" t="s">
        <v>1846</v>
      </c>
      <c r="C500" s="55" t="s">
        <v>1469</v>
      </c>
      <c r="D500" s="142">
        <v>2019.2</v>
      </c>
      <c r="E500" s="25" t="s">
        <v>1853</v>
      </c>
      <c r="F500" s="143">
        <v>1839</v>
      </c>
      <c r="G500" s="143">
        <v>4701</v>
      </c>
      <c r="H500" s="144" t="s">
        <v>1852</v>
      </c>
      <c r="I500" s="145" t="s">
        <v>146</v>
      </c>
      <c r="J500" s="30" t="s">
        <v>2444</v>
      </c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3"/>
      <c r="GB500" s="3"/>
      <c r="GC500" s="3"/>
      <c r="GD500" s="3"/>
      <c r="GE500" s="3"/>
      <c r="GU500" s="3"/>
      <c r="GV500" s="3"/>
      <c r="GW500" s="3"/>
      <c r="GX500" s="3"/>
      <c r="GY500" s="3"/>
      <c r="GZ500" s="3"/>
      <c r="HA500" s="3"/>
      <c r="HB500" s="3"/>
      <c r="HC500" s="3"/>
      <c r="HD500" s="3"/>
      <c r="HE500" s="3"/>
      <c r="HF500" s="3"/>
      <c r="HG500" s="3"/>
      <c r="HH500" s="3"/>
      <c r="HI500" s="3"/>
      <c r="HJ500" s="3"/>
      <c r="HK500" s="3"/>
      <c r="HL500" s="3"/>
      <c r="HM500" s="3"/>
      <c r="HN500" s="3"/>
      <c r="HO500" s="3"/>
    </row>
    <row r="501" spans="1:223" ht="27.75" customHeight="1" x14ac:dyDescent="0.2">
      <c r="A501" s="24">
        <f t="shared" si="10"/>
        <v>492</v>
      </c>
      <c r="B501" s="61" t="s">
        <v>1876</v>
      </c>
      <c r="C501" s="110" t="s">
        <v>1469</v>
      </c>
      <c r="D501" s="61">
        <v>2019.3</v>
      </c>
      <c r="E501" s="111" t="s">
        <v>1882</v>
      </c>
      <c r="F501" s="65">
        <v>2956</v>
      </c>
      <c r="G501" s="65">
        <v>6392</v>
      </c>
      <c r="H501" s="113" t="s">
        <v>1872</v>
      </c>
      <c r="I501" s="109" t="s">
        <v>146</v>
      </c>
      <c r="J501" s="52"/>
    </row>
    <row r="502" spans="1:223" ht="27.75" customHeight="1" x14ac:dyDescent="0.2">
      <c r="A502" s="24">
        <f t="shared" si="10"/>
        <v>493</v>
      </c>
      <c r="B502" s="61" t="s">
        <v>2052</v>
      </c>
      <c r="C502" s="110" t="s">
        <v>1469</v>
      </c>
      <c r="D502" s="62">
        <v>2019.11</v>
      </c>
      <c r="E502" s="111" t="s">
        <v>2047</v>
      </c>
      <c r="F502" s="65">
        <v>2656</v>
      </c>
      <c r="G502" s="65">
        <v>5630</v>
      </c>
      <c r="H502" s="113" t="s">
        <v>2049</v>
      </c>
      <c r="I502" s="109" t="s">
        <v>235</v>
      </c>
      <c r="J502" s="51"/>
    </row>
    <row r="503" spans="1:223" s="4" customFormat="1" ht="28.5" customHeight="1" x14ac:dyDescent="0.2">
      <c r="A503" s="327" t="s">
        <v>187</v>
      </c>
      <c r="B503" s="328"/>
      <c r="C503" s="328"/>
      <c r="D503" s="328"/>
      <c r="E503" s="328"/>
      <c r="F503" s="328"/>
      <c r="G503" s="328"/>
      <c r="H503" s="328"/>
      <c r="I503" s="328"/>
      <c r="J503" s="329"/>
    </row>
    <row r="504" spans="1:223" s="4" customFormat="1" ht="28.5" customHeight="1" x14ac:dyDescent="0.2">
      <c r="A504" s="24">
        <f>ROW()-10</f>
        <v>494</v>
      </c>
      <c r="B504" s="25" t="s">
        <v>76</v>
      </c>
      <c r="C504" s="31" t="s">
        <v>187</v>
      </c>
      <c r="D504" s="25">
        <v>2004.1</v>
      </c>
      <c r="E504" s="26" t="s">
        <v>1281</v>
      </c>
      <c r="F504" s="27">
        <f>740/3</f>
        <v>246.66666666666666</v>
      </c>
      <c r="G504" s="27">
        <v>313</v>
      </c>
      <c r="H504" s="32" t="s">
        <v>7</v>
      </c>
      <c r="I504" s="29" t="s">
        <v>1470</v>
      </c>
      <c r="J504" s="94"/>
    </row>
    <row r="505" spans="1:223" s="4" customFormat="1" ht="28.5" customHeight="1" x14ac:dyDescent="0.2">
      <c r="A505" s="24">
        <f t="shared" ref="A505:A545" si="11">ROW()-10</f>
        <v>495</v>
      </c>
      <c r="B505" s="25" t="s">
        <v>83</v>
      </c>
      <c r="C505" s="31" t="s">
        <v>187</v>
      </c>
      <c r="D505" s="25">
        <v>2005.6</v>
      </c>
      <c r="E505" s="26" t="s">
        <v>1283</v>
      </c>
      <c r="F505" s="27">
        <v>214</v>
      </c>
      <c r="G505" s="27">
        <v>232</v>
      </c>
      <c r="H505" s="32" t="s">
        <v>7</v>
      </c>
      <c r="I505" s="29" t="s">
        <v>1470</v>
      </c>
      <c r="J505" s="94"/>
    </row>
    <row r="506" spans="1:223" s="4" customFormat="1" ht="28.5" customHeight="1" x14ac:dyDescent="0.2">
      <c r="A506" s="24">
        <f t="shared" si="11"/>
        <v>496</v>
      </c>
      <c r="B506" s="25" t="s">
        <v>84</v>
      </c>
      <c r="C506" s="31" t="s">
        <v>187</v>
      </c>
      <c r="D506" s="25">
        <v>2005.6</v>
      </c>
      <c r="E506" s="26" t="s">
        <v>946</v>
      </c>
      <c r="F506" s="27">
        <v>254</v>
      </c>
      <c r="G506" s="27">
        <v>405</v>
      </c>
      <c r="H506" s="32" t="s">
        <v>7</v>
      </c>
      <c r="I506" s="29" t="s">
        <v>1470</v>
      </c>
      <c r="J506" s="52"/>
    </row>
    <row r="507" spans="1:223" s="4" customFormat="1" ht="28.5" customHeight="1" x14ac:dyDescent="0.2">
      <c r="A507" s="24">
        <f t="shared" si="11"/>
        <v>497</v>
      </c>
      <c r="B507" s="25" t="s">
        <v>113</v>
      </c>
      <c r="C507" s="31" t="s">
        <v>187</v>
      </c>
      <c r="D507" s="31">
        <v>2009.9</v>
      </c>
      <c r="E507" s="26" t="s">
        <v>946</v>
      </c>
      <c r="F507" s="27">
        <v>371</v>
      </c>
      <c r="G507" s="27">
        <v>918</v>
      </c>
      <c r="H507" s="36" t="s">
        <v>114</v>
      </c>
      <c r="I507" s="29" t="s">
        <v>115</v>
      </c>
      <c r="J507" s="52"/>
    </row>
    <row r="508" spans="1:223" s="3" customFormat="1" ht="28.5" customHeight="1" x14ac:dyDescent="0.2">
      <c r="A508" s="24">
        <f t="shared" si="11"/>
        <v>498</v>
      </c>
      <c r="B508" s="25" t="s">
        <v>1350</v>
      </c>
      <c r="C508" s="31" t="s">
        <v>187</v>
      </c>
      <c r="D508" s="31">
        <v>2011.7</v>
      </c>
      <c r="E508" s="26" t="s">
        <v>1178</v>
      </c>
      <c r="F508" s="27">
        <v>53</v>
      </c>
      <c r="G508" s="27">
        <v>86</v>
      </c>
      <c r="H508" s="32" t="s">
        <v>114</v>
      </c>
      <c r="I508" s="29" t="s">
        <v>235</v>
      </c>
      <c r="J508" s="52" t="s">
        <v>2444</v>
      </c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10"/>
      <c r="BR508" s="10"/>
      <c r="BS508" s="10"/>
      <c r="BT508" s="10"/>
      <c r="BU508" s="10"/>
      <c r="BV508" s="10"/>
      <c r="BW508" s="10"/>
      <c r="BX508" s="10"/>
      <c r="BY508" s="10"/>
      <c r="BZ508" s="10"/>
      <c r="CA508" s="10"/>
      <c r="CB508" s="10"/>
      <c r="CC508" s="10"/>
      <c r="CD508" s="10"/>
      <c r="CE508" s="10"/>
      <c r="CF508" s="10"/>
      <c r="CG508" s="10"/>
      <c r="CH508" s="10"/>
      <c r="CI508" s="10"/>
      <c r="CJ508" s="10"/>
      <c r="CK508" s="10"/>
      <c r="CL508" s="10"/>
      <c r="CM508" s="10"/>
      <c r="CN508" s="10"/>
      <c r="CO508" s="10"/>
      <c r="CP508" s="10"/>
      <c r="CQ508" s="10"/>
      <c r="CR508" s="10"/>
      <c r="CS508" s="10"/>
      <c r="CT508" s="10"/>
      <c r="CU508" s="10"/>
      <c r="CV508" s="10"/>
      <c r="CW508" s="10"/>
      <c r="CX508" s="10"/>
      <c r="CY508" s="10"/>
      <c r="CZ508" s="10"/>
      <c r="DA508" s="10"/>
      <c r="DB508" s="10"/>
      <c r="DC508" s="10"/>
      <c r="DD508" s="10"/>
      <c r="DE508" s="10"/>
      <c r="DF508" s="10"/>
      <c r="DG508" s="10"/>
      <c r="DH508" s="10"/>
      <c r="DI508" s="10"/>
      <c r="DJ508" s="10"/>
      <c r="DK508" s="10"/>
      <c r="DL508" s="10"/>
      <c r="DM508" s="10"/>
      <c r="DN508" s="10"/>
      <c r="DO508" s="10"/>
      <c r="DP508" s="10"/>
      <c r="DQ508" s="10"/>
      <c r="DR508" s="10"/>
      <c r="DS508" s="10"/>
      <c r="DT508" s="10"/>
      <c r="DU508" s="10"/>
      <c r="DV508" s="10"/>
      <c r="DW508" s="10"/>
      <c r="DX508" s="10"/>
      <c r="DY508" s="10"/>
      <c r="DZ508" s="10"/>
      <c r="EA508" s="10"/>
      <c r="EB508" s="10"/>
      <c r="EC508" s="10"/>
      <c r="ED508" s="10"/>
      <c r="EE508" s="10"/>
      <c r="EF508" s="10"/>
      <c r="EG508" s="10"/>
      <c r="EH508" s="10"/>
      <c r="EI508" s="10"/>
      <c r="EJ508" s="10"/>
      <c r="EK508" s="10"/>
      <c r="EL508" s="10"/>
      <c r="EM508" s="10"/>
      <c r="EN508" s="10"/>
      <c r="EO508" s="10"/>
      <c r="EP508" s="10"/>
      <c r="EQ508" s="10"/>
      <c r="ER508" s="10"/>
      <c r="ES508" s="10"/>
      <c r="ET508" s="10"/>
      <c r="EU508" s="10"/>
      <c r="EV508" s="10"/>
      <c r="EW508" s="10"/>
      <c r="EX508" s="10"/>
      <c r="EY508" s="10"/>
      <c r="EZ508" s="10"/>
      <c r="FA508" s="10"/>
      <c r="FB508" s="10"/>
      <c r="FC508" s="10"/>
      <c r="FD508" s="10"/>
      <c r="FE508" s="10"/>
      <c r="FF508" s="10"/>
      <c r="FG508" s="10"/>
      <c r="FH508" s="10"/>
      <c r="FI508" s="10"/>
      <c r="FJ508" s="10"/>
      <c r="FK508" s="10"/>
      <c r="FL508" s="10"/>
      <c r="FM508" s="10"/>
      <c r="FN508" s="10"/>
      <c r="FO508" s="10"/>
      <c r="FP508" s="10"/>
      <c r="FQ508" s="10"/>
      <c r="FR508" s="10"/>
      <c r="FS508" s="10"/>
      <c r="FT508" s="10"/>
      <c r="FU508" s="10"/>
      <c r="FV508" s="10"/>
      <c r="FW508" s="10"/>
      <c r="FX508" s="10"/>
      <c r="FY508" s="10"/>
      <c r="FZ508" s="10"/>
      <c r="GA508" s="10"/>
      <c r="GB508" s="10"/>
      <c r="GC508" s="10"/>
      <c r="GD508" s="10"/>
      <c r="GE508" s="10"/>
      <c r="GF508" s="10"/>
      <c r="GG508" s="10"/>
      <c r="GH508" s="10"/>
      <c r="GI508" s="10"/>
      <c r="GJ508" s="10"/>
      <c r="GK508" s="10"/>
      <c r="GL508" s="10"/>
      <c r="GM508" s="10"/>
      <c r="GN508" s="10"/>
      <c r="GO508" s="10"/>
      <c r="GP508" s="10"/>
      <c r="GQ508" s="10"/>
      <c r="GR508" s="10"/>
      <c r="GS508" s="10"/>
      <c r="GT508" s="10"/>
      <c r="GU508" s="10"/>
      <c r="GV508" s="10"/>
      <c r="GW508" s="10"/>
      <c r="GX508" s="10"/>
      <c r="GY508" s="10"/>
      <c r="GZ508" s="10"/>
      <c r="HA508" s="10"/>
      <c r="HB508" s="10"/>
      <c r="HC508" s="10"/>
      <c r="HD508" s="10"/>
      <c r="HE508" s="10"/>
      <c r="HF508" s="10"/>
      <c r="HG508" s="10"/>
      <c r="HH508" s="10"/>
      <c r="HI508" s="10"/>
      <c r="HJ508" s="10"/>
      <c r="HK508" s="10"/>
      <c r="HL508" s="10"/>
      <c r="HM508" s="10"/>
      <c r="HN508" s="10"/>
      <c r="HO508" s="10"/>
    </row>
    <row r="509" spans="1:223" s="3" customFormat="1" ht="28.5" customHeight="1" x14ac:dyDescent="0.2">
      <c r="A509" s="24">
        <f t="shared" si="11"/>
        <v>499</v>
      </c>
      <c r="B509" s="25" t="s">
        <v>287</v>
      </c>
      <c r="C509" s="31" t="s">
        <v>187</v>
      </c>
      <c r="D509" s="31">
        <v>2011.12</v>
      </c>
      <c r="E509" s="26" t="s">
        <v>997</v>
      </c>
      <c r="F509" s="27">
        <v>534</v>
      </c>
      <c r="G509" s="27">
        <v>938</v>
      </c>
      <c r="H509" s="32" t="s">
        <v>114</v>
      </c>
      <c r="I509" s="29" t="s">
        <v>235</v>
      </c>
      <c r="J509" s="3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  <c r="BM509" s="10"/>
      <c r="BN509" s="10"/>
      <c r="BO509" s="10"/>
      <c r="BP509" s="10"/>
      <c r="BQ509" s="10"/>
      <c r="BR509" s="10"/>
      <c r="BS509" s="10"/>
      <c r="BT509" s="10"/>
      <c r="BU509" s="10"/>
      <c r="BV509" s="10"/>
      <c r="BW509" s="10"/>
      <c r="BX509" s="10"/>
      <c r="BY509" s="10"/>
      <c r="BZ509" s="10"/>
      <c r="CA509" s="10"/>
      <c r="CB509" s="10"/>
      <c r="CC509" s="10"/>
      <c r="CD509" s="10"/>
      <c r="CE509" s="10"/>
      <c r="CF509" s="10"/>
      <c r="CG509" s="10"/>
      <c r="CH509" s="10"/>
      <c r="CI509" s="10"/>
      <c r="CJ509" s="10"/>
      <c r="CK509" s="10"/>
      <c r="CL509" s="10"/>
      <c r="CM509" s="10"/>
      <c r="CN509" s="10"/>
      <c r="CO509" s="10"/>
      <c r="CP509" s="10"/>
      <c r="CQ509" s="10"/>
      <c r="CR509" s="10"/>
      <c r="CS509" s="10"/>
      <c r="CT509" s="10"/>
      <c r="CU509" s="10"/>
      <c r="CV509" s="10"/>
      <c r="CW509" s="10"/>
      <c r="CX509" s="10"/>
      <c r="CY509" s="10"/>
      <c r="CZ509" s="10"/>
      <c r="DA509" s="10"/>
      <c r="DB509" s="10"/>
      <c r="DC509" s="10"/>
      <c r="DD509" s="10"/>
      <c r="DE509" s="10"/>
      <c r="DF509" s="10"/>
      <c r="DG509" s="10"/>
      <c r="DH509" s="10"/>
      <c r="DI509" s="10"/>
      <c r="DJ509" s="10"/>
      <c r="DK509" s="10"/>
      <c r="DL509" s="10"/>
      <c r="DM509" s="10"/>
      <c r="DN509" s="10"/>
      <c r="DO509" s="10"/>
      <c r="DP509" s="10"/>
      <c r="DQ509" s="10"/>
      <c r="DR509" s="10"/>
      <c r="DS509" s="10"/>
      <c r="DT509" s="10"/>
      <c r="DU509" s="10"/>
      <c r="DV509" s="10"/>
      <c r="DW509" s="10"/>
      <c r="DX509" s="10"/>
      <c r="DY509" s="10"/>
      <c r="DZ509" s="10"/>
      <c r="EA509" s="10"/>
      <c r="EB509" s="10"/>
      <c r="EC509" s="10"/>
      <c r="ED509" s="10"/>
      <c r="EE509" s="10"/>
      <c r="EF509" s="10"/>
      <c r="EG509" s="10"/>
      <c r="EH509" s="10"/>
      <c r="EI509" s="10"/>
      <c r="EJ509" s="10"/>
      <c r="EK509" s="10"/>
      <c r="EL509" s="10"/>
      <c r="EM509" s="10"/>
      <c r="EN509" s="10"/>
      <c r="EO509" s="10"/>
      <c r="EP509" s="10"/>
      <c r="EQ509" s="10"/>
      <c r="ER509" s="10"/>
      <c r="ES509" s="10"/>
      <c r="ET509" s="10"/>
      <c r="EU509" s="10"/>
      <c r="EV509" s="10"/>
      <c r="EW509" s="10"/>
      <c r="EX509" s="10"/>
      <c r="EY509" s="10"/>
      <c r="EZ509" s="10"/>
      <c r="FA509" s="10"/>
      <c r="FB509" s="10"/>
      <c r="FC509" s="10"/>
      <c r="FD509" s="10"/>
      <c r="FE509" s="10"/>
      <c r="FF509" s="10"/>
      <c r="FG509" s="10"/>
      <c r="FH509" s="10"/>
      <c r="FI509" s="10"/>
      <c r="FJ509" s="10"/>
      <c r="FK509" s="10"/>
      <c r="FL509" s="10"/>
      <c r="FM509" s="10"/>
      <c r="FN509" s="10"/>
      <c r="FO509" s="10"/>
      <c r="FP509" s="10"/>
      <c r="FQ509" s="10"/>
      <c r="FR509" s="10"/>
      <c r="FS509" s="10"/>
      <c r="FT509" s="10"/>
      <c r="FU509" s="10"/>
      <c r="FV509" s="10"/>
      <c r="FW509" s="10"/>
      <c r="FX509" s="10"/>
      <c r="FY509" s="10"/>
      <c r="FZ509" s="10"/>
      <c r="GA509" s="10"/>
      <c r="GB509" s="10"/>
      <c r="GC509" s="10"/>
      <c r="GD509" s="10"/>
      <c r="GE509" s="10"/>
      <c r="GF509" s="10"/>
      <c r="GG509" s="10"/>
      <c r="GH509" s="10"/>
      <c r="GI509" s="10"/>
      <c r="GJ509" s="10"/>
      <c r="GK509" s="10"/>
      <c r="GL509" s="10"/>
      <c r="GM509" s="10"/>
      <c r="GN509" s="10"/>
      <c r="GO509" s="10"/>
      <c r="GP509" s="10"/>
      <c r="GQ509" s="10"/>
      <c r="GR509" s="10"/>
      <c r="GS509" s="10"/>
      <c r="GT509" s="10"/>
      <c r="GU509" s="10"/>
      <c r="GV509" s="10"/>
      <c r="GW509" s="10"/>
      <c r="GX509" s="10"/>
      <c r="GY509" s="10"/>
      <c r="GZ509" s="10"/>
      <c r="HA509" s="10"/>
      <c r="HB509" s="10"/>
      <c r="HC509" s="10"/>
      <c r="HD509" s="10"/>
      <c r="HE509" s="10"/>
      <c r="HF509" s="10"/>
      <c r="HG509" s="10"/>
      <c r="HH509" s="10"/>
      <c r="HI509" s="10"/>
      <c r="HJ509" s="10"/>
      <c r="HK509" s="10"/>
      <c r="HL509" s="10"/>
      <c r="HM509" s="10"/>
      <c r="HN509" s="10"/>
      <c r="HO509" s="10"/>
    </row>
    <row r="510" spans="1:223" s="3" customFormat="1" ht="28.5" customHeight="1" x14ac:dyDescent="0.2">
      <c r="A510" s="24">
        <f t="shared" si="11"/>
        <v>500</v>
      </c>
      <c r="B510" s="25" t="s">
        <v>1352</v>
      </c>
      <c r="C510" s="31" t="s">
        <v>187</v>
      </c>
      <c r="D510" s="25">
        <v>2012.5</v>
      </c>
      <c r="E510" s="26" t="s">
        <v>930</v>
      </c>
      <c r="F510" s="27">
        <v>252</v>
      </c>
      <c r="G510" s="27">
        <v>527</v>
      </c>
      <c r="H510" s="32" t="s">
        <v>114</v>
      </c>
      <c r="I510" s="29" t="s">
        <v>235</v>
      </c>
      <c r="J510" s="3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0"/>
      <c r="BO510" s="10"/>
      <c r="BP510" s="10"/>
      <c r="BQ510" s="10"/>
      <c r="BR510" s="10"/>
      <c r="BS510" s="10"/>
      <c r="BT510" s="10"/>
      <c r="BU510" s="10"/>
      <c r="BV510" s="10"/>
      <c r="BW510" s="10"/>
      <c r="BX510" s="10"/>
      <c r="BY510" s="10"/>
      <c r="BZ510" s="10"/>
      <c r="CA510" s="10"/>
      <c r="CB510" s="10"/>
      <c r="CC510" s="10"/>
      <c r="CD510" s="10"/>
      <c r="CE510" s="10"/>
      <c r="CF510" s="10"/>
      <c r="CG510" s="10"/>
      <c r="CH510" s="10"/>
      <c r="CI510" s="10"/>
      <c r="CJ510" s="10"/>
      <c r="CK510" s="10"/>
      <c r="CL510" s="10"/>
      <c r="CM510" s="10"/>
      <c r="CN510" s="10"/>
      <c r="CO510" s="10"/>
      <c r="CP510" s="10"/>
      <c r="CQ510" s="10"/>
      <c r="CR510" s="10"/>
      <c r="CS510" s="10"/>
      <c r="CT510" s="10"/>
      <c r="CU510" s="10"/>
      <c r="CV510" s="10"/>
      <c r="CW510" s="10"/>
      <c r="CX510" s="10"/>
      <c r="CY510" s="10"/>
      <c r="CZ510" s="10"/>
      <c r="DA510" s="10"/>
      <c r="DB510" s="10"/>
      <c r="DC510" s="10"/>
      <c r="DD510" s="10"/>
      <c r="DE510" s="10"/>
      <c r="DF510" s="10"/>
      <c r="DG510" s="10"/>
      <c r="DH510" s="10"/>
      <c r="DI510" s="10"/>
      <c r="DJ510" s="10"/>
      <c r="DK510" s="10"/>
      <c r="DL510" s="10"/>
      <c r="DM510" s="10"/>
      <c r="DN510" s="10"/>
      <c r="DO510" s="10"/>
      <c r="DP510" s="10"/>
      <c r="DQ510" s="10"/>
      <c r="DR510" s="10"/>
      <c r="DS510" s="10"/>
      <c r="DT510" s="10"/>
      <c r="DU510" s="10"/>
      <c r="DV510" s="10"/>
      <c r="DW510" s="10"/>
      <c r="DX510" s="10"/>
      <c r="DY510" s="10"/>
      <c r="DZ510" s="10"/>
      <c r="EA510" s="10"/>
      <c r="EB510" s="10"/>
      <c r="EC510" s="10"/>
      <c r="ED510" s="10"/>
      <c r="EE510" s="10"/>
      <c r="EF510" s="10"/>
      <c r="EG510" s="10"/>
      <c r="EH510" s="10"/>
      <c r="EI510" s="10"/>
      <c r="EJ510" s="10"/>
      <c r="EK510" s="10"/>
      <c r="EL510" s="10"/>
      <c r="EM510" s="10"/>
      <c r="EN510" s="10"/>
      <c r="EO510" s="10"/>
      <c r="EP510" s="10"/>
      <c r="EQ510" s="10"/>
      <c r="ER510" s="10"/>
      <c r="ES510" s="10"/>
      <c r="ET510" s="10"/>
      <c r="EU510" s="10"/>
      <c r="EV510" s="10"/>
      <c r="EW510" s="10"/>
      <c r="EX510" s="10"/>
      <c r="EY510" s="10"/>
      <c r="EZ510" s="10"/>
      <c r="FA510" s="10"/>
      <c r="FB510" s="10"/>
      <c r="FC510" s="10"/>
      <c r="FD510" s="10"/>
      <c r="FE510" s="10"/>
      <c r="FF510" s="10"/>
      <c r="FG510" s="10"/>
      <c r="FH510" s="10"/>
      <c r="FI510" s="10"/>
      <c r="FJ510" s="10"/>
      <c r="FK510" s="10"/>
      <c r="FL510" s="10"/>
      <c r="FM510" s="10"/>
      <c r="FN510" s="10"/>
      <c r="FO510" s="10"/>
      <c r="FP510" s="10"/>
      <c r="FQ510" s="10"/>
      <c r="FR510" s="10"/>
      <c r="FS510" s="10"/>
      <c r="FT510" s="10"/>
      <c r="FU510" s="10"/>
      <c r="FV510" s="10"/>
      <c r="FW510" s="10"/>
      <c r="FX510" s="10"/>
      <c r="FY510" s="10"/>
      <c r="FZ510" s="10"/>
      <c r="GA510" s="10"/>
      <c r="GB510" s="10"/>
      <c r="GC510" s="10"/>
      <c r="GD510" s="10"/>
      <c r="GE510" s="10"/>
      <c r="GF510" s="10"/>
      <c r="GG510" s="10"/>
      <c r="GH510" s="10"/>
      <c r="GI510" s="10"/>
      <c r="GJ510" s="10"/>
      <c r="GK510" s="10"/>
      <c r="GL510" s="10"/>
      <c r="GM510" s="10"/>
      <c r="GN510" s="10"/>
      <c r="GO510" s="10"/>
      <c r="GP510" s="10"/>
      <c r="GQ510" s="10"/>
      <c r="GR510" s="10"/>
      <c r="GS510" s="10"/>
      <c r="GT510" s="10"/>
      <c r="GU510" s="10"/>
      <c r="GV510" s="10"/>
      <c r="GW510" s="10"/>
      <c r="GX510" s="10"/>
      <c r="GY510" s="10"/>
      <c r="GZ510" s="10"/>
      <c r="HA510" s="10"/>
      <c r="HB510" s="10"/>
      <c r="HC510" s="10"/>
      <c r="HD510" s="10"/>
      <c r="HE510" s="10"/>
      <c r="HF510" s="10"/>
      <c r="HG510" s="10"/>
      <c r="HH510" s="10"/>
      <c r="HI510" s="10"/>
      <c r="HJ510" s="10"/>
      <c r="HK510" s="10"/>
      <c r="HL510" s="10"/>
      <c r="HM510" s="10"/>
      <c r="HN510" s="10"/>
      <c r="HO510" s="10"/>
    </row>
    <row r="511" spans="1:223" s="4" customFormat="1" ht="28.5" customHeight="1" x14ac:dyDescent="0.2">
      <c r="A511" s="24">
        <f t="shared" si="11"/>
        <v>501</v>
      </c>
      <c r="B511" s="25" t="s">
        <v>231</v>
      </c>
      <c r="C511" s="31" t="s">
        <v>187</v>
      </c>
      <c r="D511" s="25">
        <v>2012.9</v>
      </c>
      <c r="E511" s="26" t="s">
        <v>1161</v>
      </c>
      <c r="F511" s="27">
        <v>373</v>
      </c>
      <c r="G511" s="27">
        <v>831</v>
      </c>
      <c r="H511" s="32" t="s">
        <v>114</v>
      </c>
      <c r="I511" s="29" t="s">
        <v>235</v>
      </c>
      <c r="J511" s="84"/>
    </row>
    <row r="512" spans="1:223" s="3" customFormat="1" ht="28.5" customHeight="1" x14ac:dyDescent="0.2">
      <c r="A512" s="24">
        <f t="shared" si="11"/>
        <v>502</v>
      </c>
      <c r="B512" s="31" t="s">
        <v>252</v>
      </c>
      <c r="C512" s="31" t="s">
        <v>187</v>
      </c>
      <c r="D512" s="25">
        <v>2013.2</v>
      </c>
      <c r="E512" s="34" t="s">
        <v>1170</v>
      </c>
      <c r="F512" s="35">
        <v>117</v>
      </c>
      <c r="G512" s="35">
        <v>198</v>
      </c>
      <c r="H512" s="36" t="s">
        <v>253</v>
      </c>
      <c r="I512" s="37" t="s">
        <v>235</v>
      </c>
      <c r="J512" s="3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0"/>
      <c r="BO512" s="10"/>
      <c r="BP512" s="10"/>
      <c r="BQ512" s="10"/>
      <c r="BR512" s="10"/>
      <c r="BS512" s="10"/>
      <c r="BT512" s="10"/>
      <c r="BU512" s="10"/>
      <c r="BV512" s="10"/>
      <c r="BW512" s="10"/>
      <c r="BX512" s="10"/>
      <c r="BY512" s="10"/>
      <c r="BZ512" s="10"/>
      <c r="CA512" s="10"/>
      <c r="CB512" s="10"/>
      <c r="CC512" s="10"/>
      <c r="CD512" s="10"/>
      <c r="CE512" s="10"/>
      <c r="CF512" s="10"/>
      <c r="CG512" s="10"/>
      <c r="CH512" s="10"/>
      <c r="CI512" s="10"/>
      <c r="CJ512" s="10"/>
      <c r="CK512" s="10"/>
      <c r="CL512" s="10"/>
      <c r="CM512" s="10"/>
      <c r="CN512" s="10"/>
      <c r="CO512" s="10"/>
      <c r="CP512" s="10"/>
      <c r="CQ512" s="10"/>
      <c r="CR512" s="10"/>
      <c r="CS512" s="10"/>
      <c r="CT512" s="10"/>
      <c r="CU512" s="10"/>
      <c r="CV512" s="10"/>
      <c r="CW512" s="10"/>
      <c r="CX512" s="10"/>
      <c r="CY512" s="10"/>
      <c r="CZ512" s="10"/>
      <c r="DA512" s="10"/>
      <c r="DB512" s="10"/>
      <c r="DC512" s="10"/>
      <c r="DD512" s="10"/>
      <c r="DE512" s="10"/>
      <c r="DF512" s="10"/>
      <c r="DG512" s="10"/>
      <c r="DH512" s="10"/>
      <c r="DI512" s="10"/>
      <c r="DJ512" s="10"/>
      <c r="DK512" s="10"/>
      <c r="DL512" s="10"/>
      <c r="DM512" s="10"/>
      <c r="DN512" s="10"/>
      <c r="DO512" s="10"/>
      <c r="DP512" s="10"/>
      <c r="DQ512" s="10"/>
      <c r="DR512" s="10"/>
      <c r="DS512" s="10"/>
      <c r="DT512" s="10"/>
      <c r="DU512" s="10"/>
      <c r="DV512" s="10"/>
      <c r="DW512" s="10"/>
      <c r="DX512" s="10"/>
      <c r="DY512" s="10"/>
      <c r="DZ512" s="10"/>
      <c r="EA512" s="10"/>
      <c r="EB512" s="10"/>
      <c r="EC512" s="10"/>
      <c r="ED512" s="10"/>
      <c r="EE512" s="10"/>
      <c r="EF512" s="10"/>
      <c r="EG512" s="10"/>
      <c r="EH512" s="10"/>
      <c r="EI512" s="10"/>
      <c r="EJ512" s="10"/>
      <c r="EK512" s="10"/>
      <c r="EL512" s="10"/>
      <c r="EM512" s="10"/>
      <c r="EN512" s="10"/>
      <c r="EO512" s="10"/>
      <c r="EP512" s="10"/>
      <c r="EQ512" s="10"/>
      <c r="ER512" s="10"/>
      <c r="ES512" s="10"/>
      <c r="ET512" s="10"/>
      <c r="EU512" s="10"/>
      <c r="EV512" s="10"/>
      <c r="EW512" s="10"/>
      <c r="EX512" s="10"/>
      <c r="EY512" s="10"/>
      <c r="EZ512" s="10"/>
      <c r="FA512" s="10"/>
      <c r="FB512" s="10"/>
      <c r="FC512" s="10"/>
      <c r="FD512" s="10"/>
      <c r="FE512" s="10"/>
      <c r="FF512" s="10"/>
      <c r="FG512" s="10"/>
      <c r="FH512" s="10"/>
      <c r="FI512" s="10"/>
      <c r="FJ512" s="10"/>
      <c r="FK512" s="10"/>
      <c r="FL512" s="10"/>
      <c r="FM512" s="10"/>
      <c r="FN512" s="10"/>
      <c r="FO512" s="10"/>
      <c r="FP512" s="10"/>
      <c r="FQ512" s="10"/>
      <c r="FR512" s="10"/>
      <c r="FS512" s="10"/>
      <c r="FT512" s="10"/>
      <c r="FU512" s="10"/>
      <c r="FV512" s="10"/>
      <c r="FW512" s="10"/>
      <c r="FX512" s="10"/>
      <c r="FY512" s="10"/>
      <c r="FZ512" s="10"/>
      <c r="GA512" s="10"/>
      <c r="GB512" s="10"/>
      <c r="GC512" s="10"/>
      <c r="GD512" s="10"/>
      <c r="GE512" s="10"/>
      <c r="GF512" s="10"/>
      <c r="GG512" s="10"/>
      <c r="GH512" s="10"/>
      <c r="GI512" s="10"/>
      <c r="GJ512" s="10"/>
      <c r="GK512" s="10"/>
      <c r="GL512" s="10"/>
      <c r="GM512" s="10"/>
      <c r="GN512" s="10"/>
      <c r="GO512" s="10"/>
      <c r="GP512" s="10"/>
      <c r="GQ512" s="10"/>
      <c r="GR512" s="10"/>
      <c r="GS512" s="10"/>
      <c r="GT512" s="10"/>
      <c r="GU512" s="10"/>
      <c r="GV512" s="10"/>
      <c r="GW512" s="10"/>
      <c r="GX512" s="10"/>
      <c r="GY512" s="10"/>
      <c r="GZ512" s="10"/>
      <c r="HA512" s="10"/>
      <c r="HB512" s="10"/>
      <c r="HC512" s="10"/>
      <c r="HD512" s="10"/>
      <c r="HE512" s="10"/>
      <c r="HF512" s="10"/>
      <c r="HG512" s="10"/>
      <c r="HH512" s="10"/>
      <c r="HI512" s="10"/>
      <c r="HJ512" s="10"/>
      <c r="HK512" s="10"/>
      <c r="HL512" s="10"/>
      <c r="HM512" s="10"/>
      <c r="HN512" s="10"/>
      <c r="HO512" s="10"/>
    </row>
    <row r="513" spans="1:10" s="4" customFormat="1" ht="28.5" customHeight="1" x14ac:dyDescent="0.2">
      <c r="A513" s="24">
        <f t="shared" si="11"/>
        <v>503</v>
      </c>
      <c r="B513" s="31" t="s">
        <v>351</v>
      </c>
      <c r="C513" s="31" t="s">
        <v>187</v>
      </c>
      <c r="D513" s="25">
        <v>2013.6</v>
      </c>
      <c r="E513" s="26" t="s">
        <v>930</v>
      </c>
      <c r="F513" s="27">
        <v>424</v>
      </c>
      <c r="G513" s="27">
        <v>1400</v>
      </c>
      <c r="H513" s="32" t="s">
        <v>253</v>
      </c>
      <c r="I513" s="29" t="s">
        <v>115</v>
      </c>
      <c r="J513" s="30" t="s">
        <v>2445</v>
      </c>
    </row>
    <row r="514" spans="1:10" s="4" customFormat="1" ht="28.5" customHeight="1" x14ac:dyDescent="0.2">
      <c r="A514" s="24">
        <f t="shared" si="11"/>
        <v>504</v>
      </c>
      <c r="B514" s="31" t="s">
        <v>370</v>
      </c>
      <c r="C514" s="31" t="s">
        <v>187</v>
      </c>
      <c r="D514" s="25">
        <v>2013.9</v>
      </c>
      <c r="E514" s="26" t="s">
        <v>1023</v>
      </c>
      <c r="F514" s="27">
        <v>655</v>
      </c>
      <c r="G514" s="27">
        <v>1526</v>
      </c>
      <c r="H514" s="32" t="s">
        <v>189</v>
      </c>
      <c r="I514" s="29" t="s">
        <v>235</v>
      </c>
      <c r="J514" s="52" t="s">
        <v>2445</v>
      </c>
    </row>
    <row r="515" spans="1:10" s="4" customFormat="1" ht="28.5" customHeight="1" x14ac:dyDescent="0.2">
      <c r="A515" s="24">
        <f t="shared" si="11"/>
        <v>505</v>
      </c>
      <c r="B515" s="31" t="s">
        <v>424</v>
      </c>
      <c r="C515" s="31" t="s">
        <v>187</v>
      </c>
      <c r="D515" s="31">
        <v>2014.4</v>
      </c>
      <c r="E515" s="59" t="s">
        <v>1031</v>
      </c>
      <c r="F515" s="60">
        <v>94</v>
      </c>
      <c r="G515" s="27">
        <v>214</v>
      </c>
      <c r="H515" s="32" t="s">
        <v>106</v>
      </c>
      <c r="I515" s="29" t="s">
        <v>235</v>
      </c>
      <c r="J515" s="30"/>
    </row>
    <row r="516" spans="1:10" s="4" customFormat="1" ht="28.5" customHeight="1" x14ac:dyDescent="0.2">
      <c r="A516" s="24">
        <f t="shared" si="11"/>
        <v>506</v>
      </c>
      <c r="B516" s="31" t="s">
        <v>431</v>
      </c>
      <c r="C516" s="31" t="s">
        <v>187</v>
      </c>
      <c r="D516" s="31">
        <v>2014.4</v>
      </c>
      <c r="E516" s="59" t="s">
        <v>1122</v>
      </c>
      <c r="F516" s="35">
        <v>416</v>
      </c>
      <c r="G516" s="35">
        <v>623</v>
      </c>
      <c r="H516" s="36" t="s">
        <v>432</v>
      </c>
      <c r="I516" s="37" t="s">
        <v>115</v>
      </c>
      <c r="J516" s="30"/>
    </row>
    <row r="517" spans="1:10" ht="27.75" customHeight="1" x14ac:dyDescent="0.2">
      <c r="A517" s="24">
        <f t="shared" si="11"/>
        <v>507</v>
      </c>
      <c r="B517" s="61" t="s">
        <v>1388</v>
      </c>
      <c r="C517" s="31" t="s">
        <v>187</v>
      </c>
      <c r="D517" s="61">
        <v>2014.5</v>
      </c>
      <c r="E517" s="168" t="s">
        <v>927</v>
      </c>
      <c r="F517" s="169">
        <v>140</v>
      </c>
      <c r="G517" s="56">
        <v>187</v>
      </c>
      <c r="H517" s="57" t="s">
        <v>189</v>
      </c>
      <c r="I517" s="58" t="s">
        <v>435</v>
      </c>
      <c r="J517" s="52"/>
    </row>
    <row r="518" spans="1:10" ht="27.75" customHeight="1" x14ac:dyDescent="0.2">
      <c r="A518" s="24">
        <f t="shared" si="11"/>
        <v>508</v>
      </c>
      <c r="B518" s="163" t="s">
        <v>533</v>
      </c>
      <c r="C518" s="31" t="s">
        <v>187</v>
      </c>
      <c r="D518" s="163">
        <v>2015.3</v>
      </c>
      <c r="E518" s="70" t="s">
        <v>1052</v>
      </c>
      <c r="F518" s="71">
        <v>227</v>
      </c>
      <c r="G518" s="71">
        <v>483</v>
      </c>
      <c r="H518" s="174" t="s">
        <v>189</v>
      </c>
      <c r="I518" s="175" t="s">
        <v>235</v>
      </c>
      <c r="J518" s="52"/>
    </row>
    <row r="519" spans="1:10" ht="27.75" customHeight="1" x14ac:dyDescent="0.2">
      <c r="A519" s="24">
        <f t="shared" si="11"/>
        <v>509</v>
      </c>
      <c r="B519" s="61" t="s">
        <v>1389</v>
      </c>
      <c r="C519" s="31" t="s">
        <v>187</v>
      </c>
      <c r="D519" s="61">
        <v>2015.5</v>
      </c>
      <c r="E519" s="64" t="s">
        <v>961</v>
      </c>
      <c r="F519" s="65">
        <v>267</v>
      </c>
      <c r="G519" s="65">
        <v>937</v>
      </c>
      <c r="H519" s="66" t="s">
        <v>253</v>
      </c>
      <c r="I519" s="67" t="s">
        <v>511</v>
      </c>
      <c r="J519" s="69"/>
    </row>
    <row r="520" spans="1:10" ht="27.75" customHeight="1" x14ac:dyDescent="0.2">
      <c r="A520" s="24">
        <f t="shared" si="11"/>
        <v>510</v>
      </c>
      <c r="B520" s="61" t="s">
        <v>566</v>
      </c>
      <c r="C520" s="31" t="s">
        <v>187</v>
      </c>
      <c r="D520" s="61">
        <v>2015.7</v>
      </c>
      <c r="E520" s="64" t="s">
        <v>1075</v>
      </c>
      <c r="F520" s="65">
        <v>444</v>
      </c>
      <c r="G520" s="65">
        <v>952</v>
      </c>
      <c r="H520" s="66" t="s">
        <v>253</v>
      </c>
      <c r="I520" s="67" t="s">
        <v>511</v>
      </c>
      <c r="J520" s="69"/>
    </row>
    <row r="521" spans="1:10" ht="27.75" customHeight="1" x14ac:dyDescent="0.2">
      <c r="A521" s="24">
        <f t="shared" si="11"/>
        <v>511</v>
      </c>
      <c r="B521" s="61" t="s">
        <v>585</v>
      </c>
      <c r="C521" s="31" t="s">
        <v>187</v>
      </c>
      <c r="D521" s="61">
        <v>2015.8</v>
      </c>
      <c r="E521" s="64" t="s">
        <v>940</v>
      </c>
      <c r="F521" s="65">
        <v>111</v>
      </c>
      <c r="G521" s="65">
        <v>204</v>
      </c>
      <c r="H521" s="66" t="s">
        <v>586</v>
      </c>
      <c r="I521" s="67" t="s">
        <v>511</v>
      </c>
      <c r="J521" s="69"/>
    </row>
    <row r="522" spans="1:10" ht="27.75" customHeight="1" x14ac:dyDescent="0.2">
      <c r="A522" s="24">
        <f t="shared" si="11"/>
        <v>512</v>
      </c>
      <c r="B522" s="61" t="s">
        <v>599</v>
      </c>
      <c r="C522" s="31" t="s">
        <v>187</v>
      </c>
      <c r="D522" s="62">
        <v>2015.1</v>
      </c>
      <c r="E522" s="64" t="s">
        <v>948</v>
      </c>
      <c r="F522" s="65">
        <v>690</v>
      </c>
      <c r="G522" s="65">
        <v>1500</v>
      </c>
      <c r="H522" s="66" t="s">
        <v>253</v>
      </c>
      <c r="I522" s="67" t="s">
        <v>235</v>
      </c>
      <c r="J522" s="159"/>
    </row>
    <row r="523" spans="1:10" ht="27.75" customHeight="1" x14ac:dyDescent="0.2">
      <c r="A523" s="24">
        <f t="shared" si="11"/>
        <v>513</v>
      </c>
      <c r="B523" s="61" t="s">
        <v>600</v>
      </c>
      <c r="C523" s="31" t="s">
        <v>187</v>
      </c>
      <c r="D523" s="62">
        <v>2015.1</v>
      </c>
      <c r="E523" s="64" t="s">
        <v>948</v>
      </c>
      <c r="F523" s="65">
        <v>687</v>
      </c>
      <c r="G523" s="65">
        <v>1443</v>
      </c>
      <c r="H523" s="66" t="s">
        <v>253</v>
      </c>
      <c r="I523" s="67" t="s">
        <v>235</v>
      </c>
      <c r="J523" s="30"/>
    </row>
    <row r="524" spans="1:10" ht="27.75" customHeight="1" x14ac:dyDescent="0.2">
      <c r="A524" s="24">
        <f t="shared" si="11"/>
        <v>514</v>
      </c>
      <c r="B524" s="61" t="s">
        <v>637</v>
      </c>
      <c r="C524" s="31" t="s">
        <v>187</v>
      </c>
      <c r="D524" s="61">
        <v>2016.3</v>
      </c>
      <c r="E524" s="64" t="s">
        <v>927</v>
      </c>
      <c r="F524" s="65">
        <v>342</v>
      </c>
      <c r="G524" s="65">
        <v>675</v>
      </c>
      <c r="H524" s="66" t="s">
        <v>253</v>
      </c>
      <c r="I524" s="67" t="s">
        <v>511</v>
      </c>
      <c r="J524" s="52" t="s">
        <v>2444</v>
      </c>
    </row>
    <row r="525" spans="1:10" ht="27.75" customHeight="1" x14ac:dyDescent="0.2">
      <c r="A525" s="24">
        <f t="shared" si="11"/>
        <v>515</v>
      </c>
      <c r="B525" s="61" t="s">
        <v>724</v>
      </c>
      <c r="C525" s="31" t="s">
        <v>187</v>
      </c>
      <c r="D525" s="61">
        <v>2016.9</v>
      </c>
      <c r="E525" s="64" t="s">
        <v>948</v>
      </c>
      <c r="F525" s="65">
        <v>1299</v>
      </c>
      <c r="G525" s="65">
        <v>2547</v>
      </c>
      <c r="H525" s="66" t="s">
        <v>106</v>
      </c>
      <c r="I525" s="67" t="s">
        <v>235</v>
      </c>
      <c r="J525" s="30" t="s">
        <v>2444</v>
      </c>
    </row>
    <row r="526" spans="1:10" ht="27.75" customHeight="1" x14ac:dyDescent="0.2">
      <c r="A526" s="24">
        <f t="shared" si="11"/>
        <v>516</v>
      </c>
      <c r="B526" s="61" t="s">
        <v>725</v>
      </c>
      <c r="C526" s="31" t="s">
        <v>187</v>
      </c>
      <c r="D526" s="61">
        <v>2016.9</v>
      </c>
      <c r="E526" s="64" t="s">
        <v>948</v>
      </c>
      <c r="F526" s="65">
        <v>1186</v>
      </c>
      <c r="G526" s="65">
        <v>2345</v>
      </c>
      <c r="H526" s="66" t="s">
        <v>106</v>
      </c>
      <c r="I526" s="67" t="s">
        <v>235</v>
      </c>
      <c r="J526" s="51"/>
    </row>
    <row r="527" spans="1:10" ht="27.75" customHeight="1" x14ac:dyDescent="0.2">
      <c r="A527" s="24">
        <f t="shared" si="11"/>
        <v>517</v>
      </c>
      <c r="B527" s="61" t="s">
        <v>795</v>
      </c>
      <c r="C527" s="31" t="s">
        <v>187</v>
      </c>
      <c r="D527" s="61">
        <v>2017.2</v>
      </c>
      <c r="E527" s="64" t="s">
        <v>946</v>
      </c>
      <c r="F527" s="78">
        <v>167</v>
      </c>
      <c r="G527" s="65">
        <v>432</v>
      </c>
      <c r="H527" s="80" t="s">
        <v>189</v>
      </c>
      <c r="I527" s="67" t="s">
        <v>511</v>
      </c>
      <c r="J527" s="52" t="s">
        <v>2444</v>
      </c>
    </row>
    <row r="528" spans="1:10" ht="27.75" customHeight="1" x14ac:dyDescent="0.2">
      <c r="A528" s="24">
        <f t="shared" si="11"/>
        <v>518</v>
      </c>
      <c r="B528" s="90" t="s">
        <v>1489</v>
      </c>
      <c r="C528" s="31" t="s">
        <v>187</v>
      </c>
      <c r="D528" s="61">
        <v>2017.4</v>
      </c>
      <c r="E528" s="64" t="s">
        <v>980</v>
      </c>
      <c r="F528" s="65">
        <v>96.5</v>
      </c>
      <c r="G528" s="65">
        <v>184</v>
      </c>
      <c r="H528" s="66" t="s">
        <v>189</v>
      </c>
      <c r="I528" s="251" t="s">
        <v>233</v>
      </c>
      <c r="J528" s="30"/>
    </row>
    <row r="529" spans="1:10" ht="27.75" customHeight="1" x14ac:dyDescent="0.2">
      <c r="A529" s="24">
        <f t="shared" si="11"/>
        <v>519</v>
      </c>
      <c r="B529" s="117" t="s">
        <v>841</v>
      </c>
      <c r="C529" s="31" t="s">
        <v>187</v>
      </c>
      <c r="D529" s="85">
        <v>2017.6</v>
      </c>
      <c r="E529" s="115" t="s">
        <v>911</v>
      </c>
      <c r="F529" s="86">
        <v>271</v>
      </c>
      <c r="G529" s="86">
        <v>501</v>
      </c>
      <c r="H529" s="87" t="s">
        <v>106</v>
      </c>
      <c r="I529" s="210" t="s">
        <v>115</v>
      </c>
      <c r="J529" s="30"/>
    </row>
    <row r="530" spans="1:10" ht="27.75" customHeight="1" x14ac:dyDescent="0.2">
      <c r="A530" s="24">
        <f t="shared" si="11"/>
        <v>520</v>
      </c>
      <c r="B530" s="90" t="s">
        <v>1486</v>
      </c>
      <c r="C530" s="31" t="s">
        <v>187</v>
      </c>
      <c r="D530" s="61">
        <v>2018.2</v>
      </c>
      <c r="E530" s="64" t="s">
        <v>1487</v>
      </c>
      <c r="F530" s="65">
        <v>295</v>
      </c>
      <c r="G530" s="65">
        <v>525</v>
      </c>
      <c r="H530" s="66" t="s">
        <v>234</v>
      </c>
      <c r="I530" s="67" t="s">
        <v>1488</v>
      </c>
      <c r="J530" s="30"/>
    </row>
    <row r="531" spans="1:10" ht="27.75" customHeight="1" x14ac:dyDescent="0.2">
      <c r="A531" s="24">
        <f t="shared" si="11"/>
        <v>521</v>
      </c>
      <c r="B531" s="61" t="s">
        <v>1474</v>
      </c>
      <c r="C531" s="31" t="s">
        <v>187</v>
      </c>
      <c r="D531" s="61">
        <v>2018.2</v>
      </c>
      <c r="E531" s="64" t="s">
        <v>1481</v>
      </c>
      <c r="F531" s="65">
        <v>142</v>
      </c>
      <c r="G531" s="65">
        <v>274</v>
      </c>
      <c r="H531" s="66" t="s">
        <v>106</v>
      </c>
      <c r="I531" s="67" t="s">
        <v>188</v>
      </c>
      <c r="J531" s="30" t="s">
        <v>2444</v>
      </c>
    </row>
    <row r="532" spans="1:10" s="4" customFormat="1" ht="28.5" customHeight="1" x14ac:dyDescent="0.2">
      <c r="A532" s="24">
        <f t="shared" si="11"/>
        <v>522</v>
      </c>
      <c r="B532" s="31" t="s">
        <v>1498</v>
      </c>
      <c r="C532" s="31" t="s">
        <v>187</v>
      </c>
      <c r="D532" s="31">
        <v>2018.3</v>
      </c>
      <c r="E532" s="34" t="s">
        <v>1190</v>
      </c>
      <c r="F532" s="35">
        <v>368</v>
      </c>
      <c r="G532" s="35">
        <v>810</v>
      </c>
      <c r="H532" s="36" t="s">
        <v>114</v>
      </c>
      <c r="I532" s="37" t="s">
        <v>1470</v>
      </c>
      <c r="J532" s="30"/>
    </row>
    <row r="533" spans="1:10" s="4" customFormat="1" ht="28.5" customHeight="1" x14ac:dyDescent="0.2">
      <c r="A533" s="24">
        <f t="shared" si="11"/>
        <v>523</v>
      </c>
      <c r="B533" s="31" t="s">
        <v>1538</v>
      </c>
      <c r="C533" s="31" t="s">
        <v>187</v>
      </c>
      <c r="D533" s="31">
        <v>2018.4</v>
      </c>
      <c r="E533" s="134" t="s">
        <v>1525</v>
      </c>
      <c r="F533" s="35">
        <v>379</v>
      </c>
      <c r="G533" s="35">
        <v>973</v>
      </c>
      <c r="H533" s="36" t="s">
        <v>1537</v>
      </c>
      <c r="I533" s="37" t="s">
        <v>188</v>
      </c>
      <c r="J533" s="51"/>
    </row>
    <row r="534" spans="1:10" ht="27.75" customHeight="1" x14ac:dyDescent="0.2">
      <c r="A534" s="24">
        <f t="shared" si="11"/>
        <v>524</v>
      </c>
      <c r="B534" s="90" t="s">
        <v>1520</v>
      </c>
      <c r="C534" s="31" t="s">
        <v>187</v>
      </c>
      <c r="D534" s="61">
        <v>2018.4</v>
      </c>
      <c r="E534" s="93" t="s">
        <v>907</v>
      </c>
      <c r="F534" s="65">
        <v>1725</v>
      </c>
      <c r="G534" s="65">
        <v>3384</v>
      </c>
      <c r="H534" s="66" t="s">
        <v>1541</v>
      </c>
      <c r="I534" s="210" t="s">
        <v>775</v>
      </c>
      <c r="J534" s="30"/>
    </row>
    <row r="535" spans="1:10" ht="27.75" customHeight="1" x14ac:dyDescent="0.2">
      <c r="A535" s="24">
        <f t="shared" si="11"/>
        <v>525</v>
      </c>
      <c r="B535" s="61" t="s">
        <v>1544</v>
      </c>
      <c r="C535" s="31" t="s">
        <v>187</v>
      </c>
      <c r="D535" s="61">
        <v>2018.5</v>
      </c>
      <c r="E535" s="64" t="s">
        <v>1559</v>
      </c>
      <c r="F535" s="65">
        <v>505</v>
      </c>
      <c r="G535" s="65">
        <v>989</v>
      </c>
      <c r="H535" s="66" t="s">
        <v>106</v>
      </c>
      <c r="I535" s="67" t="s">
        <v>511</v>
      </c>
      <c r="J535" s="30"/>
    </row>
    <row r="536" spans="1:10" ht="27.75" customHeight="1" x14ac:dyDescent="0.2">
      <c r="A536" s="24">
        <f t="shared" si="11"/>
        <v>526</v>
      </c>
      <c r="B536" s="61" t="s">
        <v>1547</v>
      </c>
      <c r="C536" s="31" t="s">
        <v>187</v>
      </c>
      <c r="D536" s="61">
        <v>2018.5</v>
      </c>
      <c r="E536" s="64" t="s">
        <v>1563</v>
      </c>
      <c r="F536" s="65">
        <v>415</v>
      </c>
      <c r="G536" s="65">
        <v>1106</v>
      </c>
      <c r="H536" s="66" t="s">
        <v>106</v>
      </c>
      <c r="I536" s="210" t="s">
        <v>775</v>
      </c>
      <c r="J536" s="30"/>
    </row>
    <row r="537" spans="1:10" s="4" customFormat="1" ht="28.5" customHeight="1" x14ac:dyDescent="0.2">
      <c r="A537" s="24">
        <f t="shared" si="11"/>
        <v>527</v>
      </c>
      <c r="B537" s="136" t="s">
        <v>1634</v>
      </c>
      <c r="C537" s="31" t="s">
        <v>187</v>
      </c>
      <c r="D537" s="136">
        <v>2018.7</v>
      </c>
      <c r="E537" s="137" t="s">
        <v>1618</v>
      </c>
      <c r="F537" s="252">
        <v>677</v>
      </c>
      <c r="G537" s="252">
        <v>1438</v>
      </c>
      <c r="H537" s="253" t="s">
        <v>108</v>
      </c>
      <c r="I537" s="254" t="s">
        <v>188</v>
      </c>
      <c r="J537" s="52"/>
    </row>
    <row r="538" spans="1:10" s="4" customFormat="1" ht="28.5" customHeight="1" x14ac:dyDescent="0.2">
      <c r="A538" s="24">
        <f t="shared" si="11"/>
        <v>528</v>
      </c>
      <c r="B538" s="136" t="s">
        <v>1636</v>
      </c>
      <c r="C538" s="31" t="s">
        <v>187</v>
      </c>
      <c r="D538" s="136">
        <v>2018.7</v>
      </c>
      <c r="E538" s="137" t="s">
        <v>1625</v>
      </c>
      <c r="F538" s="252">
        <v>193</v>
      </c>
      <c r="G538" s="252">
        <v>193</v>
      </c>
      <c r="H538" s="253" t="s">
        <v>180</v>
      </c>
      <c r="I538" s="254" t="s">
        <v>511</v>
      </c>
      <c r="J538" s="52"/>
    </row>
    <row r="539" spans="1:10" s="4" customFormat="1" ht="28.5" customHeight="1" x14ac:dyDescent="0.2">
      <c r="A539" s="24">
        <f t="shared" si="11"/>
        <v>529</v>
      </c>
      <c r="B539" s="136" t="s">
        <v>1626</v>
      </c>
      <c r="C539" s="31" t="s">
        <v>187</v>
      </c>
      <c r="D539" s="136">
        <v>2018.7</v>
      </c>
      <c r="E539" s="137" t="s">
        <v>1625</v>
      </c>
      <c r="F539" s="252">
        <v>193</v>
      </c>
      <c r="G539" s="252">
        <v>193</v>
      </c>
      <c r="H539" s="253" t="s">
        <v>180</v>
      </c>
      <c r="I539" s="254" t="s">
        <v>511</v>
      </c>
      <c r="J539" s="52"/>
    </row>
    <row r="540" spans="1:10" s="4" customFormat="1" ht="28.5" customHeight="1" x14ac:dyDescent="0.2">
      <c r="A540" s="24">
        <f t="shared" si="11"/>
        <v>530</v>
      </c>
      <c r="B540" s="25" t="s">
        <v>1824</v>
      </c>
      <c r="C540" s="31" t="s">
        <v>187</v>
      </c>
      <c r="D540" s="142">
        <v>2019.1</v>
      </c>
      <c r="E540" s="26" t="s">
        <v>880</v>
      </c>
      <c r="F540" s="181">
        <v>346</v>
      </c>
      <c r="G540" s="181">
        <v>786</v>
      </c>
      <c r="H540" s="182" t="s">
        <v>251</v>
      </c>
      <c r="I540" s="183" t="s">
        <v>115</v>
      </c>
      <c r="J540" s="52"/>
    </row>
    <row r="541" spans="1:10" s="4" customFormat="1" ht="28.2" customHeight="1" x14ac:dyDescent="0.2">
      <c r="A541" s="24">
        <f t="shared" si="11"/>
        <v>531</v>
      </c>
      <c r="B541" s="31" t="s">
        <v>2386</v>
      </c>
      <c r="C541" s="31" t="s">
        <v>187</v>
      </c>
      <c r="D541" s="31">
        <v>2019.9</v>
      </c>
      <c r="E541" s="133" t="s">
        <v>2010</v>
      </c>
      <c r="F541" s="35">
        <v>889</v>
      </c>
      <c r="G541" s="35">
        <v>3199</v>
      </c>
      <c r="H541" s="104" t="s">
        <v>236</v>
      </c>
      <c r="I541" s="105" t="s">
        <v>235</v>
      </c>
      <c r="J541" s="30"/>
    </row>
    <row r="542" spans="1:10" ht="27.75" customHeight="1" x14ac:dyDescent="0.2">
      <c r="A542" s="24">
        <f t="shared" si="11"/>
        <v>532</v>
      </c>
      <c r="B542" s="54" t="s">
        <v>1841</v>
      </c>
      <c r="C542" s="31" t="s">
        <v>187</v>
      </c>
      <c r="D542" s="247">
        <v>2019.2</v>
      </c>
      <c r="E542" s="54" t="s">
        <v>1856</v>
      </c>
      <c r="F542" s="255">
        <v>270</v>
      </c>
      <c r="G542" s="255">
        <v>467</v>
      </c>
      <c r="H542" s="256" t="s">
        <v>109</v>
      </c>
      <c r="I542" s="257" t="s">
        <v>146</v>
      </c>
      <c r="J542" s="30" t="s">
        <v>2444</v>
      </c>
    </row>
    <row r="543" spans="1:10" ht="27.75" customHeight="1" x14ac:dyDescent="0.2">
      <c r="A543" s="24">
        <f t="shared" si="11"/>
        <v>533</v>
      </c>
      <c r="B543" s="61" t="s">
        <v>1993</v>
      </c>
      <c r="C543" s="31" t="s">
        <v>187</v>
      </c>
      <c r="D543" s="61">
        <v>2019.9</v>
      </c>
      <c r="E543" s="111" t="s">
        <v>2015</v>
      </c>
      <c r="F543" s="65">
        <v>161</v>
      </c>
      <c r="G543" s="65">
        <v>249</v>
      </c>
      <c r="H543" s="113" t="s">
        <v>236</v>
      </c>
      <c r="I543" s="109" t="s">
        <v>1996</v>
      </c>
      <c r="J543" s="30"/>
    </row>
    <row r="544" spans="1:10" ht="27.75" customHeight="1" x14ac:dyDescent="0.2">
      <c r="A544" s="24">
        <f t="shared" si="11"/>
        <v>534</v>
      </c>
      <c r="B544" s="61" t="s">
        <v>2025</v>
      </c>
      <c r="C544" s="31" t="s">
        <v>187</v>
      </c>
      <c r="D544" s="62">
        <v>2019.1</v>
      </c>
      <c r="E544" s="111" t="s">
        <v>2023</v>
      </c>
      <c r="F544" s="65">
        <v>51</v>
      </c>
      <c r="G544" s="113" t="s">
        <v>264</v>
      </c>
      <c r="H544" s="113" t="s">
        <v>236</v>
      </c>
      <c r="I544" s="109" t="s">
        <v>1884</v>
      </c>
      <c r="J544" s="51" t="s">
        <v>2445</v>
      </c>
    </row>
    <row r="545" spans="1:223" ht="27.75" customHeight="1" x14ac:dyDescent="0.2">
      <c r="A545" s="24">
        <f t="shared" si="11"/>
        <v>535</v>
      </c>
      <c r="B545" s="61" t="s">
        <v>2332</v>
      </c>
      <c r="C545" s="110" t="s">
        <v>2333</v>
      </c>
      <c r="D545" s="61">
        <v>2020.4</v>
      </c>
      <c r="E545" s="111" t="s">
        <v>2334</v>
      </c>
      <c r="F545" s="65">
        <v>164</v>
      </c>
      <c r="G545" s="65">
        <v>234</v>
      </c>
      <c r="H545" s="113" t="s">
        <v>181</v>
      </c>
      <c r="I545" s="109" t="s">
        <v>1996</v>
      </c>
      <c r="J545" s="30"/>
    </row>
    <row r="546" spans="1:223" ht="27.6" customHeight="1" x14ac:dyDescent="0.2">
      <c r="A546" s="147">
        <f>ROW()-10</f>
        <v>536</v>
      </c>
      <c r="B546" s="61" t="s">
        <v>2357</v>
      </c>
      <c r="C546" s="110" t="s">
        <v>2333</v>
      </c>
      <c r="D546" s="61">
        <v>2020.5</v>
      </c>
      <c r="E546" s="111" t="s">
        <v>2358</v>
      </c>
      <c r="F546" s="65">
        <v>738</v>
      </c>
      <c r="G546" s="65">
        <v>292</v>
      </c>
      <c r="H546" s="113" t="s">
        <v>236</v>
      </c>
      <c r="I546" s="109" t="s">
        <v>235</v>
      </c>
      <c r="J546" s="30"/>
    </row>
    <row r="547" spans="1:223" s="6" customFormat="1" ht="28.5" customHeight="1" x14ac:dyDescent="0.2">
      <c r="A547" s="327" t="s">
        <v>2295</v>
      </c>
      <c r="B547" s="328"/>
      <c r="C547" s="328"/>
      <c r="D547" s="328"/>
      <c r="E547" s="328"/>
      <c r="F547" s="328"/>
      <c r="G547" s="328"/>
      <c r="H547" s="328"/>
      <c r="I547" s="328"/>
      <c r="J547" s="329"/>
    </row>
    <row r="548" spans="1:223" s="3" customFormat="1" ht="28.5" customHeight="1" x14ac:dyDescent="0.2">
      <c r="A548" s="24">
        <f>ROW()-11</f>
        <v>537</v>
      </c>
      <c r="B548" s="258" t="s">
        <v>1973</v>
      </c>
      <c r="C548" s="102" t="s">
        <v>1955</v>
      </c>
      <c r="D548" s="31">
        <v>2019.7</v>
      </c>
      <c r="E548" s="133" t="s">
        <v>1954</v>
      </c>
      <c r="F548" s="35">
        <v>299</v>
      </c>
      <c r="G548" s="35">
        <v>624</v>
      </c>
      <c r="H548" s="104" t="s">
        <v>1889</v>
      </c>
      <c r="I548" s="105" t="s">
        <v>146</v>
      </c>
      <c r="J548" s="52" t="s">
        <v>2444</v>
      </c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"/>
      <c r="BC548" s="10"/>
      <c r="BD548" s="10"/>
      <c r="BE548" s="10"/>
      <c r="BF548" s="10"/>
      <c r="BG548" s="10"/>
      <c r="BH548" s="10"/>
      <c r="BI548" s="10"/>
      <c r="BJ548" s="10"/>
      <c r="BK548" s="10"/>
      <c r="BL548" s="10"/>
      <c r="BM548" s="10"/>
      <c r="BN548" s="10"/>
      <c r="BO548" s="10"/>
      <c r="BP548" s="10"/>
      <c r="BQ548" s="10"/>
      <c r="BR548" s="10"/>
      <c r="BS548" s="10"/>
      <c r="BT548" s="10"/>
      <c r="BU548" s="10"/>
      <c r="BV548" s="10"/>
      <c r="BW548" s="10"/>
      <c r="BX548" s="10"/>
      <c r="BY548" s="10"/>
      <c r="BZ548" s="10"/>
      <c r="CA548" s="10"/>
      <c r="CB548" s="10"/>
      <c r="CC548" s="10"/>
      <c r="CD548" s="10"/>
      <c r="CE548" s="10"/>
      <c r="CF548" s="10"/>
      <c r="CG548" s="10"/>
      <c r="CH548" s="10"/>
      <c r="CI548" s="10"/>
      <c r="CJ548" s="10"/>
      <c r="CK548" s="10"/>
      <c r="CL548" s="10"/>
      <c r="CM548" s="10"/>
      <c r="CN548" s="10"/>
      <c r="CO548" s="10"/>
      <c r="CP548" s="10"/>
      <c r="CQ548" s="10"/>
      <c r="CR548" s="10"/>
      <c r="CS548" s="10"/>
      <c r="CT548" s="10"/>
      <c r="CU548" s="10"/>
      <c r="CV548" s="10"/>
      <c r="CW548" s="10"/>
      <c r="CX548" s="10"/>
      <c r="CY548" s="10"/>
      <c r="CZ548" s="10"/>
      <c r="DA548" s="10"/>
      <c r="DB548" s="10"/>
      <c r="DC548" s="10"/>
      <c r="DD548" s="10"/>
      <c r="DE548" s="10"/>
      <c r="DF548" s="10"/>
      <c r="DG548" s="10"/>
      <c r="DH548" s="10"/>
      <c r="DI548" s="10"/>
      <c r="DJ548" s="10"/>
      <c r="DK548" s="10"/>
      <c r="DL548" s="10"/>
      <c r="DM548" s="10"/>
      <c r="DN548" s="10"/>
      <c r="DO548" s="10"/>
      <c r="DP548" s="10"/>
      <c r="DQ548" s="10"/>
      <c r="DR548" s="10"/>
      <c r="DS548" s="10"/>
      <c r="DT548" s="10"/>
      <c r="DU548" s="10"/>
      <c r="DV548" s="10"/>
      <c r="DW548" s="10"/>
      <c r="DX548" s="10"/>
      <c r="DY548" s="10"/>
      <c r="DZ548" s="10"/>
      <c r="EA548" s="10"/>
      <c r="EB548" s="10"/>
      <c r="EC548" s="10"/>
      <c r="ED548" s="10"/>
      <c r="EE548" s="10"/>
      <c r="EF548" s="10"/>
      <c r="EG548" s="10"/>
      <c r="EH548" s="10"/>
      <c r="EI548" s="10"/>
      <c r="EJ548" s="10"/>
      <c r="EK548" s="10"/>
      <c r="EL548" s="10"/>
      <c r="EM548" s="10"/>
      <c r="EN548" s="10"/>
      <c r="EO548" s="10"/>
      <c r="EP548" s="10"/>
      <c r="EQ548" s="10"/>
      <c r="ER548" s="10"/>
      <c r="ES548" s="10"/>
      <c r="ET548" s="10"/>
      <c r="EU548" s="10"/>
      <c r="EV548" s="10"/>
      <c r="EW548" s="10"/>
      <c r="EX548" s="10"/>
      <c r="EY548" s="10"/>
      <c r="EZ548" s="10"/>
      <c r="FA548" s="10"/>
      <c r="FB548" s="10"/>
      <c r="FC548" s="10"/>
      <c r="FD548" s="10"/>
      <c r="FE548" s="10"/>
      <c r="FF548" s="10"/>
      <c r="FG548" s="10"/>
      <c r="FH548" s="10"/>
      <c r="FI548" s="10"/>
      <c r="FJ548" s="10"/>
      <c r="FK548" s="10"/>
      <c r="FL548" s="10"/>
      <c r="FM548" s="10"/>
      <c r="FN548" s="10"/>
      <c r="FO548" s="10"/>
      <c r="FP548" s="10"/>
      <c r="FQ548" s="10"/>
      <c r="FR548" s="10"/>
      <c r="FS548" s="10"/>
      <c r="FT548" s="10"/>
      <c r="FU548" s="10"/>
      <c r="FV548" s="10"/>
      <c r="FW548" s="10"/>
      <c r="FX548" s="10"/>
      <c r="FY548" s="10"/>
      <c r="FZ548" s="10"/>
      <c r="GA548" s="10"/>
      <c r="GB548" s="10"/>
      <c r="GC548" s="10"/>
      <c r="GD548" s="10"/>
      <c r="GE548" s="10"/>
      <c r="GF548" s="10"/>
      <c r="GG548" s="10"/>
      <c r="GH548" s="10"/>
      <c r="GI548" s="10"/>
      <c r="GJ548" s="10"/>
      <c r="GK548" s="10"/>
      <c r="GL548" s="10"/>
      <c r="GM548" s="10"/>
      <c r="GN548" s="10"/>
      <c r="GO548" s="10"/>
      <c r="GP548" s="10"/>
      <c r="GQ548" s="10"/>
      <c r="GR548" s="10"/>
      <c r="GS548" s="10"/>
      <c r="GT548" s="10"/>
      <c r="GU548" s="10"/>
      <c r="GV548" s="10"/>
      <c r="GW548" s="10"/>
      <c r="GX548" s="10"/>
      <c r="GY548" s="10"/>
      <c r="GZ548" s="10"/>
      <c r="HA548" s="10"/>
      <c r="HB548" s="10"/>
      <c r="HC548" s="10"/>
      <c r="HD548" s="10"/>
      <c r="HE548" s="10"/>
      <c r="HF548" s="10"/>
      <c r="HG548" s="10"/>
      <c r="HH548" s="10"/>
      <c r="HI548" s="10"/>
      <c r="HJ548" s="10"/>
      <c r="HK548" s="10"/>
      <c r="HL548" s="10"/>
      <c r="HM548" s="10"/>
      <c r="HN548" s="10"/>
      <c r="HO548" s="10"/>
    </row>
    <row r="549" spans="1:223" s="3" customFormat="1" ht="28.5" customHeight="1" x14ac:dyDescent="0.2">
      <c r="A549" s="327" t="s">
        <v>2284</v>
      </c>
      <c r="B549" s="328"/>
      <c r="C549" s="328"/>
      <c r="D549" s="328"/>
      <c r="E549" s="328"/>
      <c r="F549" s="328"/>
      <c r="G549" s="328"/>
      <c r="H549" s="328"/>
      <c r="I549" s="328"/>
      <c r="J549" s="329"/>
    </row>
    <row r="550" spans="1:223" s="3" customFormat="1" ht="28.5" customHeight="1" x14ac:dyDescent="0.2">
      <c r="A550" s="24">
        <f>ROW()-12</f>
        <v>538</v>
      </c>
      <c r="B550" s="25" t="s">
        <v>221</v>
      </c>
      <c r="C550" s="31" t="s">
        <v>296</v>
      </c>
      <c r="D550" s="25">
        <v>2012.9</v>
      </c>
      <c r="E550" s="26" t="s">
        <v>921</v>
      </c>
      <c r="F550" s="27">
        <v>6733</v>
      </c>
      <c r="G550" s="27">
        <v>10466</v>
      </c>
      <c r="H550" s="32" t="s">
        <v>109</v>
      </c>
      <c r="I550" s="29" t="s">
        <v>235</v>
      </c>
      <c r="J550" s="52"/>
    </row>
    <row r="551" spans="1:223" s="3" customFormat="1" ht="28.5" customHeight="1" x14ac:dyDescent="0.2">
      <c r="A551" s="24">
        <f t="shared" ref="A551:A558" si="12">ROW()-12</f>
        <v>539</v>
      </c>
      <c r="B551" s="31" t="s">
        <v>554</v>
      </c>
      <c r="C551" s="31" t="s">
        <v>296</v>
      </c>
      <c r="D551" s="31">
        <v>2015.6</v>
      </c>
      <c r="E551" s="34" t="s">
        <v>1068</v>
      </c>
      <c r="F551" s="35">
        <v>1004</v>
      </c>
      <c r="G551" s="35">
        <v>1896</v>
      </c>
      <c r="H551" s="36" t="s">
        <v>189</v>
      </c>
      <c r="I551" s="37" t="s">
        <v>235</v>
      </c>
      <c r="J551" s="52"/>
    </row>
    <row r="552" spans="1:223" s="3" customFormat="1" ht="28.5" customHeight="1" x14ac:dyDescent="0.2">
      <c r="A552" s="24">
        <f t="shared" si="12"/>
        <v>540</v>
      </c>
      <c r="B552" s="31" t="s">
        <v>710</v>
      </c>
      <c r="C552" s="31" t="s">
        <v>296</v>
      </c>
      <c r="D552" s="31">
        <v>2016.9</v>
      </c>
      <c r="E552" s="34" t="s">
        <v>969</v>
      </c>
      <c r="F552" s="35">
        <v>664</v>
      </c>
      <c r="G552" s="35">
        <v>1328</v>
      </c>
      <c r="H552" s="36" t="s">
        <v>180</v>
      </c>
      <c r="I552" s="37" t="s">
        <v>235</v>
      </c>
      <c r="J552" s="52"/>
    </row>
    <row r="553" spans="1:223" s="3" customFormat="1" ht="28.5" customHeight="1" x14ac:dyDescent="0.2">
      <c r="A553" s="24">
        <f t="shared" si="12"/>
        <v>541</v>
      </c>
      <c r="B553" s="31" t="s">
        <v>752</v>
      </c>
      <c r="C553" s="72" t="s">
        <v>296</v>
      </c>
      <c r="D553" s="31">
        <v>2016.11</v>
      </c>
      <c r="E553" s="34" t="s">
        <v>952</v>
      </c>
      <c r="F553" s="89">
        <v>212</v>
      </c>
      <c r="G553" s="259">
        <v>127</v>
      </c>
      <c r="H553" s="76" t="s">
        <v>264</v>
      </c>
      <c r="I553" s="75" t="s">
        <v>264</v>
      </c>
      <c r="J553" s="52" t="s">
        <v>2453</v>
      </c>
    </row>
    <row r="554" spans="1:223" s="3" customFormat="1" ht="28.5" customHeight="1" x14ac:dyDescent="0.2">
      <c r="A554" s="24">
        <f t="shared" si="12"/>
        <v>542</v>
      </c>
      <c r="B554" s="31" t="s">
        <v>802</v>
      </c>
      <c r="C554" s="31" t="s">
        <v>2212</v>
      </c>
      <c r="D554" s="31">
        <v>2017.2</v>
      </c>
      <c r="E554" s="34" t="s">
        <v>952</v>
      </c>
      <c r="F554" s="89">
        <v>827</v>
      </c>
      <c r="G554" s="35">
        <v>857</v>
      </c>
      <c r="H554" s="36" t="s">
        <v>264</v>
      </c>
      <c r="I554" s="37" t="s">
        <v>264</v>
      </c>
      <c r="J554" s="52"/>
    </row>
    <row r="555" spans="1:223" ht="28.5" customHeight="1" x14ac:dyDescent="0.2">
      <c r="A555" s="24">
        <f t="shared" si="12"/>
        <v>543</v>
      </c>
      <c r="B555" s="91" t="s">
        <v>1376</v>
      </c>
      <c r="C555" s="31" t="s">
        <v>296</v>
      </c>
      <c r="D555" s="31">
        <v>2017.7</v>
      </c>
      <c r="E555" s="34" t="s">
        <v>898</v>
      </c>
      <c r="F555" s="35">
        <v>160</v>
      </c>
      <c r="G555" s="35">
        <v>788</v>
      </c>
      <c r="H555" s="36" t="s">
        <v>109</v>
      </c>
      <c r="I555" s="37" t="s">
        <v>235</v>
      </c>
      <c r="J555" s="52" t="s">
        <v>2453</v>
      </c>
    </row>
    <row r="556" spans="1:223" ht="28.5" customHeight="1" x14ac:dyDescent="0.2">
      <c r="A556" s="24">
        <f t="shared" si="12"/>
        <v>544</v>
      </c>
      <c r="B556" s="91" t="s">
        <v>1312</v>
      </c>
      <c r="C556" s="31" t="s">
        <v>296</v>
      </c>
      <c r="D556" s="31">
        <v>2017.9</v>
      </c>
      <c r="E556" s="34" t="s">
        <v>1311</v>
      </c>
      <c r="F556" s="35">
        <v>1296</v>
      </c>
      <c r="G556" s="35">
        <v>3023</v>
      </c>
      <c r="H556" s="36" t="s">
        <v>181</v>
      </c>
      <c r="I556" s="37" t="s">
        <v>235</v>
      </c>
      <c r="J556" s="52" t="s">
        <v>2454</v>
      </c>
    </row>
    <row r="557" spans="1:223" ht="28.5" customHeight="1" x14ac:dyDescent="0.2">
      <c r="A557" s="24">
        <f t="shared" si="12"/>
        <v>545</v>
      </c>
      <c r="B557" s="91" t="s">
        <v>1514</v>
      </c>
      <c r="C557" s="31" t="s">
        <v>296</v>
      </c>
      <c r="D557" s="31">
        <v>2018.4</v>
      </c>
      <c r="E557" s="92" t="s">
        <v>1529</v>
      </c>
      <c r="F557" s="35">
        <v>1953</v>
      </c>
      <c r="G557" s="35">
        <v>4262</v>
      </c>
      <c r="H557" s="36" t="s">
        <v>109</v>
      </c>
      <c r="I557" s="37" t="s">
        <v>188</v>
      </c>
      <c r="J557" s="135" t="s">
        <v>2444</v>
      </c>
    </row>
    <row r="558" spans="1:223" ht="28.5" customHeight="1" x14ac:dyDescent="0.2">
      <c r="A558" s="24">
        <f t="shared" si="12"/>
        <v>546</v>
      </c>
      <c r="B558" s="31" t="s">
        <v>1697</v>
      </c>
      <c r="C558" s="31" t="s">
        <v>2243</v>
      </c>
      <c r="D558" s="31">
        <v>2018.8</v>
      </c>
      <c r="E558" s="134" t="s">
        <v>1659</v>
      </c>
      <c r="F558" s="35">
        <v>6033</v>
      </c>
      <c r="G558" s="35">
        <v>9483</v>
      </c>
      <c r="H558" s="36" t="s">
        <v>109</v>
      </c>
      <c r="I558" s="37" t="s">
        <v>188</v>
      </c>
      <c r="J558" s="52"/>
    </row>
    <row r="559" spans="1:223" ht="28.5" customHeight="1" x14ac:dyDescent="0.2">
      <c r="A559" s="327" t="s">
        <v>2299</v>
      </c>
      <c r="B559" s="328"/>
      <c r="C559" s="328"/>
      <c r="D559" s="328"/>
      <c r="E559" s="328"/>
      <c r="F559" s="328"/>
      <c r="G559" s="328"/>
      <c r="H559" s="328"/>
      <c r="I559" s="328"/>
      <c r="J559" s="329"/>
      <c r="ED559" s="3"/>
      <c r="EE559" s="3"/>
      <c r="EF559" s="3"/>
      <c r="EG559" s="3"/>
      <c r="EH559" s="3"/>
      <c r="EI559" s="3"/>
      <c r="EJ559" s="3"/>
      <c r="EK559" s="3"/>
      <c r="EL559" s="3"/>
      <c r="EM559" s="3"/>
      <c r="EN559" s="3"/>
      <c r="EO559" s="3"/>
      <c r="EP559" s="3"/>
      <c r="EQ559" s="3"/>
      <c r="ER559" s="3"/>
      <c r="ES559" s="3"/>
      <c r="ET559" s="3"/>
      <c r="EU559" s="3"/>
      <c r="EV559" s="3"/>
      <c r="EW559" s="3"/>
      <c r="EX559" s="3"/>
      <c r="EY559" s="3"/>
      <c r="EZ559" s="3"/>
      <c r="FA559" s="3"/>
      <c r="FB559" s="3"/>
      <c r="FC559" s="3"/>
      <c r="FD559" s="3"/>
      <c r="FE559" s="3"/>
      <c r="FF559" s="3"/>
      <c r="FG559" s="3"/>
      <c r="FH559" s="3"/>
      <c r="FI559" s="3"/>
      <c r="FJ559" s="3"/>
      <c r="FK559" s="3"/>
      <c r="FL559" s="3"/>
      <c r="FM559" s="3"/>
      <c r="FN559" s="3"/>
      <c r="FO559" s="3"/>
      <c r="FP559" s="3"/>
      <c r="FQ559" s="3"/>
      <c r="FR559" s="3"/>
      <c r="FS559" s="3"/>
      <c r="FT559" s="3"/>
      <c r="FU559" s="3"/>
      <c r="FV559" s="3"/>
      <c r="FW559" s="3"/>
      <c r="FX559" s="3"/>
      <c r="FY559" s="3"/>
      <c r="FZ559" s="3"/>
      <c r="GA559" s="3"/>
      <c r="GB559" s="3"/>
      <c r="GC559" s="3"/>
      <c r="GD559" s="3"/>
      <c r="GE559" s="3"/>
      <c r="GF559" s="3"/>
      <c r="GG559" s="3"/>
      <c r="GH559" s="3"/>
      <c r="GI559" s="3"/>
      <c r="GJ559" s="3"/>
      <c r="GK559" s="3"/>
      <c r="GL559" s="3"/>
      <c r="GM559" s="3"/>
      <c r="GN559" s="3"/>
      <c r="GO559" s="3"/>
      <c r="GP559" s="3"/>
      <c r="GQ559" s="3"/>
      <c r="GR559" s="3"/>
      <c r="GS559" s="3"/>
      <c r="GT559" s="3"/>
      <c r="GU559" s="3"/>
      <c r="GV559" s="3"/>
      <c r="GW559" s="3"/>
      <c r="GX559" s="3"/>
      <c r="GY559" s="3"/>
      <c r="GZ559" s="3"/>
      <c r="HA559" s="3"/>
      <c r="HB559" s="3"/>
      <c r="HC559" s="3"/>
      <c r="HD559" s="3"/>
      <c r="HE559" s="3"/>
      <c r="HF559" s="3"/>
      <c r="HG559" s="3"/>
      <c r="HH559" s="3"/>
      <c r="HI559" s="3"/>
      <c r="HJ559" s="3"/>
      <c r="HK559" s="3"/>
      <c r="HL559" s="3"/>
      <c r="HM559" s="3"/>
      <c r="HN559" s="3"/>
      <c r="HO559" s="3"/>
    </row>
    <row r="560" spans="1:223" ht="28.5" customHeight="1" x14ac:dyDescent="0.2">
      <c r="A560" s="24">
        <f>ROW()-13</f>
        <v>547</v>
      </c>
      <c r="B560" s="25" t="s">
        <v>1850</v>
      </c>
      <c r="C560" s="26" t="s">
        <v>1857</v>
      </c>
      <c r="D560" s="142">
        <v>2019.2</v>
      </c>
      <c r="E560" s="25" t="s">
        <v>1858</v>
      </c>
      <c r="F560" s="143">
        <v>681</v>
      </c>
      <c r="G560" s="143">
        <v>1548</v>
      </c>
      <c r="H560" s="144" t="s">
        <v>109</v>
      </c>
      <c r="I560" s="145" t="s">
        <v>146</v>
      </c>
      <c r="J560" s="52"/>
    </row>
    <row r="561" spans="1:223" ht="28.5" customHeight="1" x14ac:dyDescent="0.2">
      <c r="A561" s="24">
        <f t="shared" ref="A561:A562" si="13">ROW()-13</f>
        <v>548</v>
      </c>
      <c r="B561" s="31" t="s">
        <v>2074</v>
      </c>
      <c r="C561" s="102" t="s">
        <v>1857</v>
      </c>
      <c r="D561" s="31">
        <v>2019.12</v>
      </c>
      <c r="E561" s="133" t="s">
        <v>2072</v>
      </c>
      <c r="F561" s="35">
        <v>700</v>
      </c>
      <c r="G561" s="35">
        <v>1524</v>
      </c>
      <c r="H561" s="104" t="s">
        <v>181</v>
      </c>
      <c r="I561" s="105" t="s">
        <v>235</v>
      </c>
      <c r="J561" s="30"/>
      <c r="ED561" s="3"/>
      <c r="EE561" s="3"/>
      <c r="EF561" s="3"/>
      <c r="EG561" s="3"/>
      <c r="EH561" s="3"/>
      <c r="EI561" s="3"/>
      <c r="EJ561" s="3"/>
      <c r="EK561" s="3"/>
      <c r="EL561" s="3"/>
      <c r="EM561" s="3"/>
      <c r="EN561" s="3"/>
      <c r="EO561" s="3"/>
      <c r="EP561" s="3"/>
      <c r="EQ561" s="3"/>
      <c r="ER561" s="3"/>
      <c r="ES561" s="3"/>
      <c r="ET561" s="3"/>
      <c r="EU561" s="3"/>
      <c r="EV561" s="3"/>
      <c r="EW561" s="3"/>
      <c r="EX561" s="3"/>
      <c r="EY561" s="3"/>
      <c r="EZ561" s="3"/>
      <c r="FA561" s="3"/>
      <c r="FB561" s="3"/>
      <c r="FC561" s="3"/>
      <c r="FD561" s="3"/>
      <c r="FE561" s="3"/>
      <c r="FF561" s="3"/>
      <c r="FG561" s="3"/>
      <c r="FH561" s="3"/>
      <c r="FI561" s="3"/>
      <c r="FJ561" s="3"/>
      <c r="FK561" s="3"/>
      <c r="FL561" s="3"/>
      <c r="FM561" s="3"/>
      <c r="FN561" s="3"/>
      <c r="FO561" s="3"/>
      <c r="FP561" s="3"/>
      <c r="FQ561" s="3"/>
      <c r="FR561" s="3"/>
      <c r="FS561" s="3"/>
      <c r="FT561" s="3"/>
      <c r="FU561" s="3"/>
      <c r="FV561" s="3"/>
      <c r="FW561" s="3"/>
      <c r="FX561" s="3"/>
      <c r="FY561" s="3"/>
      <c r="FZ561" s="3"/>
      <c r="GA561" s="3"/>
      <c r="GB561" s="3"/>
      <c r="GC561" s="3"/>
      <c r="GD561" s="3"/>
      <c r="GE561" s="3"/>
    </row>
    <row r="562" spans="1:223" ht="27" customHeight="1" x14ac:dyDescent="0.2">
      <c r="A562" s="24">
        <f t="shared" si="13"/>
        <v>549</v>
      </c>
      <c r="B562" s="31" t="s">
        <v>2087</v>
      </c>
      <c r="C562" s="102" t="s">
        <v>1857</v>
      </c>
      <c r="D562" s="31">
        <v>2020.2</v>
      </c>
      <c r="E562" s="133" t="s">
        <v>2086</v>
      </c>
      <c r="F562" s="35">
        <v>848</v>
      </c>
      <c r="G562" s="35">
        <v>2159</v>
      </c>
      <c r="H562" s="104" t="s">
        <v>181</v>
      </c>
      <c r="I562" s="105" t="s">
        <v>235</v>
      </c>
      <c r="J562" s="30"/>
      <c r="ED562" s="3"/>
      <c r="EE562" s="3"/>
      <c r="EF562" s="3"/>
      <c r="EG562" s="3"/>
      <c r="EH562" s="3"/>
      <c r="EI562" s="3"/>
      <c r="EJ562" s="3"/>
      <c r="EK562" s="3"/>
      <c r="EL562" s="3"/>
      <c r="EM562" s="3"/>
      <c r="EN562" s="3"/>
      <c r="EO562" s="3"/>
      <c r="EP562" s="3"/>
      <c r="EQ562" s="3"/>
      <c r="ER562" s="3"/>
      <c r="ES562" s="3"/>
      <c r="ET562" s="3"/>
      <c r="EU562" s="3"/>
      <c r="EV562" s="3"/>
      <c r="EW562" s="3"/>
      <c r="EX562" s="3"/>
      <c r="EY562" s="3"/>
      <c r="EZ562" s="3"/>
      <c r="FA562" s="3"/>
      <c r="FB562" s="3"/>
      <c r="FC562" s="3"/>
      <c r="FD562" s="3"/>
      <c r="FE562" s="3"/>
      <c r="FF562" s="3"/>
      <c r="FG562" s="3"/>
      <c r="FH562" s="3"/>
      <c r="FI562" s="3"/>
      <c r="FJ562" s="3"/>
      <c r="FK562" s="3"/>
      <c r="FL562" s="3"/>
      <c r="FM562" s="3"/>
      <c r="FN562" s="3"/>
      <c r="FO562" s="3"/>
      <c r="FP562" s="3"/>
      <c r="FQ562" s="3"/>
      <c r="FR562" s="3"/>
      <c r="FS562" s="3"/>
      <c r="FT562" s="3"/>
      <c r="FU562" s="3"/>
      <c r="FV562" s="3"/>
      <c r="FW562" s="3"/>
      <c r="FX562" s="3"/>
      <c r="FY562" s="3"/>
      <c r="FZ562" s="3"/>
      <c r="GA562" s="3"/>
      <c r="GB562" s="3"/>
      <c r="GC562" s="3"/>
      <c r="GD562" s="3"/>
      <c r="GE562" s="3"/>
      <c r="GF562" s="3"/>
      <c r="GG562" s="3"/>
      <c r="GH562" s="3"/>
      <c r="GI562" s="3"/>
      <c r="GJ562" s="3"/>
      <c r="GK562" s="3"/>
      <c r="GL562" s="3"/>
      <c r="GM562" s="3"/>
      <c r="GN562" s="3"/>
      <c r="GO562" s="3"/>
      <c r="GP562" s="3"/>
      <c r="GQ562" s="3"/>
      <c r="GR562" s="3"/>
      <c r="GS562" s="3"/>
      <c r="GT562" s="3"/>
      <c r="GU562" s="3"/>
      <c r="GV562" s="3"/>
      <c r="GW562" s="3"/>
      <c r="GX562" s="3"/>
      <c r="GY562" s="3"/>
      <c r="GZ562" s="3"/>
      <c r="HA562" s="3"/>
      <c r="HB562" s="3"/>
      <c r="HC562" s="3"/>
      <c r="HD562" s="3"/>
      <c r="HE562" s="3"/>
      <c r="HF562" s="3"/>
      <c r="HG562" s="3"/>
      <c r="HH562" s="3"/>
      <c r="HI562" s="3"/>
      <c r="HJ562" s="3"/>
      <c r="HK562" s="3"/>
      <c r="HL562" s="3"/>
      <c r="HM562" s="3"/>
      <c r="HN562" s="3"/>
      <c r="HO562" s="3"/>
    </row>
    <row r="563" spans="1:223" ht="28.5" customHeight="1" x14ac:dyDescent="0.2">
      <c r="A563" s="327" t="s">
        <v>2315</v>
      </c>
      <c r="B563" s="328"/>
      <c r="C563" s="328"/>
      <c r="D563" s="328"/>
      <c r="E563" s="328"/>
      <c r="F563" s="328"/>
      <c r="G563" s="328"/>
      <c r="H563" s="328"/>
      <c r="I563" s="328"/>
      <c r="J563" s="329"/>
    </row>
    <row r="564" spans="1:223" ht="28.5" customHeight="1" x14ac:dyDescent="0.2">
      <c r="A564" s="24">
        <f>ROW()-14</f>
        <v>550</v>
      </c>
      <c r="B564" s="61" t="s">
        <v>384</v>
      </c>
      <c r="C564" s="194" t="s">
        <v>1867</v>
      </c>
      <c r="D564" s="61">
        <v>2013.12</v>
      </c>
      <c r="E564" s="168" t="s">
        <v>1056</v>
      </c>
      <c r="F564" s="65">
        <v>391</v>
      </c>
      <c r="G564" s="56">
        <v>111</v>
      </c>
      <c r="H564" s="57" t="s">
        <v>404</v>
      </c>
      <c r="I564" s="58" t="s">
        <v>405</v>
      </c>
      <c r="J564" s="52"/>
    </row>
    <row r="565" spans="1:223" ht="28.5" customHeight="1" x14ac:dyDescent="0.2">
      <c r="A565" s="24">
        <f t="shared" ref="A565:A572" si="14">ROW()-14</f>
        <v>551</v>
      </c>
      <c r="B565" s="61" t="s">
        <v>653</v>
      </c>
      <c r="C565" s="194" t="s">
        <v>1867</v>
      </c>
      <c r="D565" s="61">
        <v>2016.4</v>
      </c>
      <c r="E565" s="64" t="s">
        <v>928</v>
      </c>
      <c r="F565" s="65">
        <v>784</v>
      </c>
      <c r="G565" s="65">
        <v>1545</v>
      </c>
      <c r="H565" s="66" t="s">
        <v>109</v>
      </c>
      <c r="I565" s="67" t="s">
        <v>235</v>
      </c>
      <c r="J565" s="52"/>
    </row>
    <row r="566" spans="1:223" ht="28.5" customHeight="1" x14ac:dyDescent="0.2">
      <c r="A566" s="24">
        <f t="shared" si="14"/>
        <v>552</v>
      </c>
      <c r="B566" s="61" t="s">
        <v>811</v>
      </c>
      <c r="C566" s="194" t="s">
        <v>1867</v>
      </c>
      <c r="D566" s="61">
        <v>2017.3</v>
      </c>
      <c r="E566" s="64" t="s">
        <v>928</v>
      </c>
      <c r="F566" s="65">
        <v>425</v>
      </c>
      <c r="G566" s="65">
        <v>822</v>
      </c>
      <c r="H566" s="66" t="s">
        <v>264</v>
      </c>
      <c r="I566" s="81" t="s">
        <v>235</v>
      </c>
      <c r="J566" s="52"/>
    </row>
    <row r="567" spans="1:223" ht="28.5" customHeight="1" x14ac:dyDescent="0.2">
      <c r="A567" s="24">
        <f t="shared" si="14"/>
        <v>553</v>
      </c>
      <c r="B567" s="90" t="s">
        <v>1302</v>
      </c>
      <c r="C567" s="194" t="s">
        <v>1867</v>
      </c>
      <c r="D567" s="61">
        <v>2017.9</v>
      </c>
      <c r="E567" s="64" t="s">
        <v>1315</v>
      </c>
      <c r="F567" s="65">
        <v>391</v>
      </c>
      <c r="G567" s="65">
        <v>773</v>
      </c>
      <c r="H567" s="66" t="s">
        <v>264</v>
      </c>
      <c r="I567" s="67" t="s">
        <v>264</v>
      </c>
      <c r="J567" s="30" t="s">
        <v>2444</v>
      </c>
    </row>
    <row r="568" spans="1:223" s="3" customFormat="1" ht="28.2" customHeight="1" x14ac:dyDescent="0.2">
      <c r="A568" s="24">
        <f t="shared" si="14"/>
        <v>554</v>
      </c>
      <c r="B568" s="136" t="s">
        <v>1637</v>
      </c>
      <c r="C568" s="194" t="s">
        <v>1867</v>
      </c>
      <c r="D568" s="136">
        <v>2018.7</v>
      </c>
      <c r="E568" s="137" t="s">
        <v>1633</v>
      </c>
      <c r="F568" s="252">
        <v>1584</v>
      </c>
      <c r="G568" s="252">
        <v>3562</v>
      </c>
      <c r="H568" s="253" t="s">
        <v>109</v>
      </c>
      <c r="I568" s="254" t="s">
        <v>188</v>
      </c>
      <c r="J568" s="3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"/>
      <c r="BC568" s="10"/>
      <c r="BD568" s="10"/>
      <c r="BE568" s="10"/>
      <c r="BF568" s="10"/>
      <c r="BG568" s="10"/>
      <c r="BH568" s="10"/>
      <c r="BI568" s="10"/>
      <c r="BJ568" s="10"/>
      <c r="BK568" s="10"/>
      <c r="BL568" s="10"/>
      <c r="BM568" s="10"/>
      <c r="BN568" s="10"/>
      <c r="BO568" s="10"/>
      <c r="BP568" s="10"/>
      <c r="BQ568" s="10"/>
      <c r="BR568" s="10"/>
      <c r="BS568" s="10"/>
      <c r="BT568" s="10"/>
      <c r="BU568" s="10"/>
      <c r="BV568" s="10"/>
      <c r="BW568" s="10"/>
      <c r="BX568" s="10"/>
      <c r="BY568" s="10"/>
      <c r="BZ568" s="10"/>
      <c r="CA568" s="10"/>
      <c r="CB568" s="10"/>
      <c r="CC568" s="10"/>
      <c r="CD568" s="10"/>
      <c r="CE568" s="10"/>
      <c r="CF568" s="10"/>
      <c r="CG568" s="10"/>
      <c r="CH568" s="10"/>
      <c r="CI568" s="10"/>
      <c r="CJ568" s="10"/>
      <c r="CK568" s="10"/>
      <c r="CL568" s="10"/>
      <c r="CM568" s="10"/>
      <c r="CN568" s="10"/>
      <c r="CO568" s="10"/>
      <c r="CP568" s="10"/>
      <c r="CQ568" s="10"/>
      <c r="CR568" s="10"/>
      <c r="CS568" s="10"/>
      <c r="CT568" s="10"/>
      <c r="CU568" s="10"/>
      <c r="CV568" s="10"/>
      <c r="CW568" s="10"/>
      <c r="CX568" s="10"/>
      <c r="CY568" s="10"/>
      <c r="CZ568" s="10"/>
      <c r="DA568" s="10"/>
      <c r="DB568" s="10"/>
      <c r="DC568" s="10"/>
      <c r="DD568" s="10"/>
      <c r="DE568" s="10"/>
      <c r="DF568" s="10"/>
      <c r="DG568" s="10"/>
      <c r="DH568" s="10"/>
      <c r="DI568" s="10"/>
      <c r="DJ568" s="10"/>
      <c r="DK568" s="10"/>
      <c r="DL568" s="10"/>
      <c r="DM568" s="10"/>
      <c r="DN568" s="10"/>
      <c r="DO568" s="10"/>
      <c r="DP568" s="10"/>
      <c r="DQ568" s="10"/>
      <c r="DR568" s="10"/>
      <c r="DS568" s="10"/>
      <c r="DT568" s="10"/>
      <c r="DU568" s="10"/>
      <c r="DV568" s="10"/>
      <c r="DW568" s="10"/>
      <c r="DX568" s="10"/>
      <c r="DY568" s="10"/>
      <c r="DZ568" s="10"/>
      <c r="EA568" s="10"/>
      <c r="EB568" s="10"/>
      <c r="EC568" s="10"/>
      <c r="ED568" s="10"/>
      <c r="EE568" s="10"/>
      <c r="EF568" s="10"/>
      <c r="EG568" s="10"/>
      <c r="EH568" s="10"/>
      <c r="EI568" s="10"/>
      <c r="EJ568" s="10"/>
      <c r="EK568" s="10"/>
      <c r="EL568" s="10"/>
      <c r="EM568" s="10"/>
      <c r="EN568" s="10"/>
      <c r="EO568" s="10"/>
      <c r="EP568" s="10"/>
      <c r="EQ568" s="10"/>
      <c r="ER568" s="10"/>
      <c r="ES568" s="10"/>
      <c r="ET568" s="10"/>
      <c r="EU568" s="10"/>
      <c r="EV568" s="10"/>
      <c r="EW568" s="10"/>
      <c r="EX568" s="10"/>
      <c r="EY568" s="10"/>
      <c r="EZ568" s="10"/>
      <c r="FA568" s="10"/>
      <c r="FB568" s="10"/>
      <c r="FC568" s="10"/>
      <c r="FD568" s="10"/>
      <c r="FE568" s="10"/>
      <c r="FF568" s="10"/>
      <c r="FG568" s="10"/>
      <c r="FH568" s="10"/>
      <c r="FI568" s="10"/>
      <c r="FJ568" s="10"/>
      <c r="FK568" s="10"/>
      <c r="FL568" s="10"/>
      <c r="FM568" s="10"/>
      <c r="FN568" s="10"/>
      <c r="FO568" s="10"/>
      <c r="FP568" s="10"/>
      <c r="FQ568" s="10"/>
      <c r="FR568" s="10"/>
      <c r="FS568" s="10"/>
      <c r="FT568" s="10"/>
      <c r="FU568" s="10"/>
      <c r="FV568" s="10"/>
      <c r="FW568" s="10"/>
      <c r="FX568" s="10"/>
      <c r="FY568" s="10"/>
      <c r="FZ568" s="10"/>
      <c r="GA568" s="10"/>
      <c r="GB568" s="10"/>
      <c r="GC568" s="10"/>
      <c r="GD568" s="10"/>
      <c r="GE568" s="10"/>
      <c r="GF568" s="10"/>
      <c r="GG568" s="10"/>
      <c r="GH568" s="10"/>
      <c r="GI568" s="10"/>
      <c r="GJ568" s="10"/>
      <c r="GK568" s="10"/>
      <c r="GL568" s="10"/>
      <c r="GM568" s="10"/>
      <c r="GN568" s="10"/>
      <c r="GO568" s="10"/>
      <c r="GP568" s="10"/>
      <c r="GQ568" s="10"/>
      <c r="GR568" s="10"/>
      <c r="GS568" s="10"/>
      <c r="GT568" s="10"/>
      <c r="GU568" s="10"/>
      <c r="GV568" s="10"/>
      <c r="GW568" s="10"/>
      <c r="GX568" s="10"/>
      <c r="GY568" s="10"/>
      <c r="GZ568" s="10"/>
      <c r="HA568" s="10"/>
      <c r="HB568" s="10"/>
      <c r="HC568" s="10"/>
      <c r="HD568" s="10"/>
      <c r="HE568" s="10"/>
      <c r="HF568" s="10"/>
      <c r="HG568" s="10"/>
      <c r="HH568" s="10"/>
      <c r="HI568" s="10"/>
      <c r="HJ568" s="10"/>
      <c r="HK568" s="10"/>
      <c r="HL568" s="10"/>
      <c r="HM568" s="10"/>
      <c r="HN568" s="10"/>
      <c r="HO568" s="10"/>
    </row>
    <row r="569" spans="1:223" ht="28.2" customHeight="1" x14ac:dyDescent="0.2">
      <c r="A569" s="24">
        <f t="shared" si="14"/>
        <v>555</v>
      </c>
      <c r="B569" s="90" t="s">
        <v>1757</v>
      </c>
      <c r="C569" s="194" t="s">
        <v>1867</v>
      </c>
      <c r="D569" s="61">
        <v>2018.11</v>
      </c>
      <c r="E569" s="64" t="s">
        <v>1771</v>
      </c>
      <c r="F569" s="108">
        <v>530</v>
      </c>
      <c r="G569" s="108">
        <v>1006</v>
      </c>
      <c r="H569" s="113" t="s">
        <v>264</v>
      </c>
      <c r="I569" s="109" t="s">
        <v>188</v>
      </c>
      <c r="J569" s="30" t="s">
        <v>2445</v>
      </c>
    </row>
    <row r="570" spans="1:223" s="3" customFormat="1" ht="28.5" customHeight="1" x14ac:dyDescent="0.2">
      <c r="A570" s="24">
        <f t="shared" si="14"/>
        <v>556</v>
      </c>
      <c r="B570" s="31" t="s">
        <v>1799</v>
      </c>
      <c r="C570" s="194" t="s">
        <v>1867</v>
      </c>
      <c r="D570" s="31">
        <v>2018.12</v>
      </c>
      <c r="E570" s="133" t="s">
        <v>1798</v>
      </c>
      <c r="F570" s="35">
        <v>20</v>
      </c>
      <c r="G570" s="35">
        <v>20</v>
      </c>
      <c r="H570" s="104" t="s">
        <v>189</v>
      </c>
      <c r="I570" s="105" t="s">
        <v>146</v>
      </c>
      <c r="J570" s="3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"/>
      <c r="BC570" s="10"/>
      <c r="BD570" s="10"/>
      <c r="BE570" s="10"/>
      <c r="BF570" s="10"/>
      <c r="BG570" s="10"/>
      <c r="BH570" s="10"/>
      <c r="BI570" s="10"/>
      <c r="BJ570" s="10"/>
      <c r="BK570" s="10"/>
      <c r="BL570" s="10"/>
      <c r="BM570" s="10"/>
      <c r="BN570" s="10"/>
      <c r="BO570" s="10"/>
      <c r="BP570" s="10"/>
      <c r="BQ570" s="10"/>
      <c r="BR570" s="10"/>
      <c r="BS570" s="10"/>
      <c r="BT570" s="10"/>
      <c r="BU570" s="10"/>
      <c r="BV570" s="10"/>
      <c r="BW570" s="10"/>
      <c r="BX570" s="10"/>
      <c r="BY570" s="10"/>
      <c r="BZ570" s="10"/>
      <c r="CA570" s="10"/>
      <c r="CB570" s="10"/>
      <c r="CC570" s="10"/>
      <c r="CD570" s="10"/>
      <c r="CE570" s="10"/>
      <c r="CF570" s="10"/>
      <c r="CG570" s="10"/>
      <c r="CH570" s="10"/>
      <c r="CI570" s="10"/>
      <c r="CJ570" s="10"/>
      <c r="CK570" s="10"/>
      <c r="CL570" s="10"/>
      <c r="CM570" s="10"/>
      <c r="CN570" s="10"/>
      <c r="CO570" s="10"/>
      <c r="CP570" s="10"/>
      <c r="CQ570" s="10"/>
      <c r="CR570" s="10"/>
      <c r="CS570" s="10"/>
      <c r="CT570" s="10"/>
      <c r="CU570" s="10"/>
      <c r="CV570" s="10"/>
      <c r="CW570" s="10"/>
      <c r="CX570" s="10"/>
      <c r="CY570" s="10"/>
      <c r="CZ570" s="10"/>
      <c r="DA570" s="10"/>
      <c r="DB570" s="10"/>
      <c r="DC570" s="10"/>
      <c r="DD570" s="10"/>
      <c r="DE570" s="10"/>
      <c r="DF570" s="10"/>
      <c r="DG570" s="10"/>
      <c r="DH570" s="10"/>
      <c r="DI570" s="10"/>
      <c r="DJ570" s="10"/>
      <c r="DK570" s="10"/>
      <c r="DL570" s="10"/>
      <c r="DM570" s="10"/>
      <c r="DN570" s="10"/>
      <c r="DO570" s="10"/>
      <c r="DP570" s="10"/>
      <c r="DQ570" s="10"/>
      <c r="DR570" s="10"/>
      <c r="DS570" s="10"/>
      <c r="DT570" s="10"/>
      <c r="DU570" s="10"/>
      <c r="DV570" s="10"/>
      <c r="DW570" s="10"/>
      <c r="DX570" s="10"/>
      <c r="DY570" s="10"/>
      <c r="DZ570" s="10"/>
      <c r="EA570" s="10"/>
      <c r="EB570" s="10"/>
      <c r="EC570" s="10"/>
      <c r="ED570" s="10"/>
      <c r="EE570" s="10"/>
      <c r="EF570" s="10"/>
      <c r="EG570" s="10"/>
      <c r="EH570" s="10"/>
      <c r="EI570" s="10"/>
      <c r="EJ570" s="10"/>
      <c r="EK570" s="10"/>
      <c r="EL570" s="10"/>
      <c r="EM570" s="10"/>
      <c r="EN570" s="10"/>
      <c r="EO570" s="10"/>
      <c r="EP570" s="10"/>
      <c r="EQ570" s="10"/>
      <c r="ER570" s="10"/>
      <c r="ES570" s="10"/>
      <c r="ET570" s="10"/>
      <c r="EU570" s="10"/>
      <c r="EV570" s="10"/>
      <c r="EW570" s="10"/>
      <c r="EX570" s="10"/>
      <c r="EY570" s="10"/>
      <c r="EZ570" s="10"/>
      <c r="FA570" s="10"/>
      <c r="FB570" s="10"/>
      <c r="FC570" s="10"/>
      <c r="FD570" s="10"/>
      <c r="FE570" s="10"/>
      <c r="FF570" s="10"/>
      <c r="FG570" s="10"/>
      <c r="FH570" s="10"/>
      <c r="FI570" s="10"/>
      <c r="FJ570" s="10"/>
      <c r="FK570" s="10"/>
      <c r="FL570" s="10"/>
      <c r="FM570" s="10"/>
      <c r="FN570" s="10"/>
      <c r="FO570" s="10"/>
      <c r="FP570" s="10"/>
      <c r="FQ570" s="10"/>
      <c r="FR570" s="10"/>
      <c r="FS570" s="10"/>
      <c r="FT570" s="10"/>
      <c r="FU570" s="10"/>
      <c r="FV570" s="10"/>
      <c r="FW570" s="10"/>
      <c r="FX570" s="10"/>
      <c r="FY570" s="10"/>
      <c r="FZ570" s="10"/>
      <c r="GA570" s="10"/>
      <c r="GB570" s="10"/>
      <c r="GC570" s="10"/>
      <c r="GD570" s="10"/>
      <c r="GE570" s="10"/>
      <c r="GF570" s="10"/>
      <c r="GG570" s="10"/>
      <c r="GH570" s="10"/>
      <c r="GI570" s="10"/>
      <c r="GJ570" s="10"/>
      <c r="GK570" s="10"/>
      <c r="GL570" s="10"/>
      <c r="GM570" s="10"/>
      <c r="GN570" s="10"/>
      <c r="GO570" s="10"/>
      <c r="GP570" s="10"/>
      <c r="GQ570" s="10"/>
      <c r="GR570" s="10"/>
      <c r="GS570" s="10"/>
      <c r="GT570" s="10"/>
      <c r="GU570" s="10"/>
      <c r="GV570" s="10"/>
      <c r="GW570" s="10"/>
      <c r="GX570" s="10"/>
      <c r="GY570" s="10"/>
      <c r="GZ570" s="10"/>
      <c r="HA570" s="10"/>
      <c r="HB570" s="10"/>
      <c r="HC570" s="10"/>
      <c r="HD570" s="10"/>
      <c r="HE570" s="10"/>
      <c r="HF570" s="10"/>
      <c r="HG570" s="10"/>
      <c r="HH570" s="10"/>
      <c r="HI570" s="10"/>
      <c r="HJ570" s="10"/>
      <c r="HK570" s="10"/>
      <c r="HL570" s="10"/>
      <c r="HM570" s="10"/>
      <c r="HN570" s="10"/>
      <c r="HO570" s="10"/>
    </row>
    <row r="571" spans="1:223" s="3" customFormat="1" ht="28.5" customHeight="1" x14ac:dyDescent="0.2">
      <c r="A571" s="24">
        <f t="shared" si="14"/>
        <v>557</v>
      </c>
      <c r="B571" s="31" t="s">
        <v>1803</v>
      </c>
      <c r="C571" s="194" t="s">
        <v>1867</v>
      </c>
      <c r="D571" s="31">
        <v>2018.12</v>
      </c>
      <c r="E571" s="133" t="s">
        <v>1818</v>
      </c>
      <c r="F571" s="35">
        <v>91</v>
      </c>
      <c r="G571" s="35">
        <v>399</v>
      </c>
      <c r="H571" s="104" t="s">
        <v>109</v>
      </c>
      <c r="I571" s="105" t="s">
        <v>146</v>
      </c>
      <c r="J571" s="3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"/>
      <c r="BC571" s="10"/>
      <c r="BD571" s="10"/>
      <c r="BE571" s="10"/>
      <c r="BF571" s="10"/>
      <c r="BG571" s="10"/>
      <c r="BH571" s="10"/>
      <c r="BI571" s="10"/>
      <c r="BJ571" s="10"/>
      <c r="BK571" s="10"/>
      <c r="BL571" s="10"/>
      <c r="BM571" s="10"/>
      <c r="BN571" s="10"/>
      <c r="BO571" s="10"/>
      <c r="BP571" s="10"/>
      <c r="BQ571" s="10"/>
      <c r="BR571" s="10"/>
      <c r="BS571" s="10"/>
      <c r="BT571" s="10"/>
      <c r="BU571" s="10"/>
      <c r="BV571" s="10"/>
      <c r="BW571" s="10"/>
      <c r="BX571" s="10"/>
      <c r="BY571" s="10"/>
      <c r="BZ571" s="10"/>
      <c r="CA571" s="10"/>
      <c r="CB571" s="10"/>
      <c r="CC571" s="10"/>
      <c r="CD571" s="10"/>
      <c r="CE571" s="10"/>
      <c r="CF571" s="10"/>
      <c r="CG571" s="10"/>
      <c r="CH571" s="10"/>
      <c r="CI571" s="10"/>
      <c r="CJ571" s="10"/>
      <c r="CK571" s="10"/>
      <c r="CL571" s="10"/>
      <c r="CM571" s="10"/>
      <c r="CN571" s="10"/>
      <c r="CO571" s="10"/>
      <c r="CP571" s="10"/>
      <c r="CQ571" s="10"/>
      <c r="CR571" s="10"/>
      <c r="CS571" s="10"/>
      <c r="CT571" s="10"/>
      <c r="CU571" s="10"/>
      <c r="CV571" s="10"/>
      <c r="CW571" s="10"/>
      <c r="CX571" s="10"/>
      <c r="CY571" s="10"/>
      <c r="CZ571" s="10"/>
      <c r="DA571" s="10"/>
      <c r="DB571" s="10"/>
      <c r="DC571" s="10"/>
      <c r="DD571" s="10"/>
      <c r="DE571" s="10"/>
      <c r="DF571" s="10"/>
      <c r="DG571" s="10"/>
      <c r="DH571" s="10"/>
      <c r="DI571" s="10"/>
      <c r="DJ571" s="10"/>
      <c r="DK571" s="10"/>
      <c r="DL571" s="10"/>
      <c r="DM571" s="10"/>
      <c r="DN571" s="10"/>
      <c r="DO571" s="10"/>
      <c r="DP571" s="10"/>
      <c r="DQ571" s="10"/>
      <c r="DR571" s="10"/>
      <c r="DS571" s="10"/>
      <c r="DT571" s="10"/>
      <c r="DU571" s="10"/>
      <c r="DV571" s="10"/>
      <c r="DW571" s="10"/>
      <c r="DX571" s="10"/>
      <c r="DY571" s="10"/>
      <c r="DZ571" s="10"/>
      <c r="EA571" s="10"/>
      <c r="EB571" s="10"/>
      <c r="EC571" s="10"/>
      <c r="ED571" s="10"/>
      <c r="EE571" s="10"/>
      <c r="EF571" s="10"/>
      <c r="EG571" s="10"/>
      <c r="EH571" s="10"/>
      <c r="EI571" s="10"/>
      <c r="EJ571" s="10"/>
      <c r="EK571" s="10"/>
      <c r="EL571" s="10"/>
      <c r="EM571" s="10"/>
      <c r="EN571" s="10"/>
      <c r="EO571" s="10"/>
      <c r="EP571" s="10"/>
      <c r="EQ571" s="10"/>
      <c r="ER571" s="10"/>
      <c r="ES571" s="10"/>
      <c r="ET571" s="10"/>
      <c r="EU571" s="10"/>
      <c r="EV571" s="10"/>
      <c r="EW571" s="10"/>
      <c r="EX571" s="10"/>
      <c r="EY571" s="10"/>
      <c r="EZ571" s="10"/>
      <c r="FA571" s="10"/>
      <c r="FB571" s="10"/>
      <c r="FC571" s="10"/>
      <c r="FD571" s="10"/>
      <c r="FE571" s="10"/>
      <c r="FF571" s="10"/>
      <c r="FG571" s="10"/>
      <c r="FH571" s="10"/>
      <c r="FI571" s="10"/>
      <c r="FJ571" s="10"/>
      <c r="FK571" s="10"/>
      <c r="FL571" s="10"/>
      <c r="FM571" s="10"/>
      <c r="FN571" s="10"/>
      <c r="FO571" s="10"/>
      <c r="FP571" s="10"/>
      <c r="FQ571" s="10"/>
      <c r="FR571" s="10"/>
      <c r="FS571" s="10"/>
      <c r="FT571" s="10"/>
      <c r="FU571" s="10"/>
      <c r="FV571" s="10"/>
      <c r="FW571" s="10"/>
      <c r="FX571" s="10"/>
      <c r="FY571" s="10"/>
      <c r="FZ571" s="10"/>
      <c r="GA571" s="10"/>
      <c r="GB571" s="10"/>
      <c r="GC571" s="10"/>
      <c r="GD571" s="10"/>
      <c r="GE571" s="10"/>
      <c r="GF571" s="10"/>
      <c r="GG571" s="10"/>
      <c r="GH571" s="10"/>
      <c r="GI571" s="10"/>
      <c r="GJ571" s="10"/>
      <c r="GK571" s="10"/>
      <c r="GL571" s="10"/>
      <c r="GM571" s="10"/>
      <c r="GN571" s="10"/>
      <c r="GO571" s="10"/>
      <c r="GP571" s="10"/>
      <c r="GQ571" s="10"/>
      <c r="GR571" s="10"/>
      <c r="GS571" s="10"/>
      <c r="GT571" s="10"/>
      <c r="GU571" s="10"/>
      <c r="GV571" s="10"/>
      <c r="GW571" s="10"/>
      <c r="GX571" s="10"/>
      <c r="GY571" s="10"/>
      <c r="GZ571" s="10"/>
      <c r="HA571" s="10"/>
      <c r="HB571" s="10"/>
      <c r="HC571" s="10"/>
      <c r="HD571" s="10"/>
      <c r="HE571" s="10"/>
      <c r="HF571" s="10"/>
      <c r="HG571" s="10"/>
      <c r="HH571" s="10"/>
      <c r="HI571" s="10"/>
      <c r="HJ571" s="10"/>
      <c r="HK571" s="10"/>
      <c r="HL571" s="10"/>
      <c r="HM571" s="10"/>
      <c r="HN571" s="10"/>
      <c r="HO571" s="10"/>
    </row>
    <row r="572" spans="1:223" s="7" customFormat="1" ht="28.5" customHeight="1" x14ac:dyDescent="0.2">
      <c r="A572" s="24">
        <f t="shared" si="14"/>
        <v>558</v>
      </c>
      <c r="B572" s="154" t="s">
        <v>2250</v>
      </c>
      <c r="C572" s="194" t="s">
        <v>1867</v>
      </c>
      <c r="D572" s="154">
        <v>2019.3</v>
      </c>
      <c r="E572" s="195" t="s">
        <v>1206</v>
      </c>
      <c r="F572" s="156">
        <v>5706</v>
      </c>
      <c r="G572" s="156">
        <v>25950</v>
      </c>
      <c r="H572" s="196" t="s">
        <v>264</v>
      </c>
      <c r="I572" s="197" t="s">
        <v>1886</v>
      </c>
      <c r="J572" s="30"/>
    </row>
    <row r="573" spans="1:223" s="5" customFormat="1" ht="28.5" customHeight="1" x14ac:dyDescent="0.2">
      <c r="A573" s="327" t="s">
        <v>2304</v>
      </c>
      <c r="B573" s="328"/>
      <c r="C573" s="328"/>
      <c r="D573" s="328"/>
      <c r="E573" s="328"/>
      <c r="F573" s="328"/>
      <c r="G573" s="328"/>
      <c r="H573" s="328"/>
      <c r="I573" s="328"/>
      <c r="J573" s="329"/>
    </row>
    <row r="574" spans="1:223" s="5" customFormat="1" ht="28.5" customHeight="1" x14ac:dyDescent="0.2">
      <c r="A574" s="24">
        <f>ROW()-15</f>
        <v>559</v>
      </c>
      <c r="B574" s="25" t="s">
        <v>205</v>
      </c>
      <c r="C574" s="31" t="s">
        <v>2116</v>
      </c>
      <c r="D574" s="31">
        <v>2012.1</v>
      </c>
      <c r="E574" s="26" t="s">
        <v>1201</v>
      </c>
      <c r="F574" s="27">
        <v>373</v>
      </c>
      <c r="G574" s="27">
        <v>1665</v>
      </c>
      <c r="H574" s="32" t="s">
        <v>109</v>
      </c>
      <c r="I574" s="29" t="s">
        <v>435</v>
      </c>
      <c r="J574" s="30"/>
    </row>
    <row r="575" spans="1:223" s="5" customFormat="1" ht="28.5" customHeight="1" x14ac:dyDescent="0.2">
      <c r="A575" s="24">
        <f t="shared" ref="A575:A579" si="15">ROW()-15</f>
        <v>560</v>
      </c>
      <c r="B575" s="25" t="s">
        <v>1382</v>
      </c>
      <c r="C575" s="31" t="s">
        <v>2116</v>
      </c>
      <c r="D575" s="25">
        <v>2012.8</v>
      </c>
      <c r="E575" s="26" t="s">
        <v>1201</v>
      </c>
      <c r="F575" s="27">
        <v>3149</v>
      </c>
      <c r="G575" s="27">
        <v>4610</v>
      </c>
      <c r="H575" s="32" t="s">
        <v>109</v>
      </c>
      <c r="I575" s="29" t="s">
        <v>435</v>
      </c>
      <c r="J575" s="30"/>
    </row>
    <row r="576" spans="1:223" s="5" customFormat="1" ht="28.5" customHeight="1" x14ac:dyDescent="0.2">
      <c r="A576" s="24">
        <f t="shared" si="15"/>
        <v>561</v>
      </c>
      <c r="B576" s="31" t="s">
        <v>300</v>
      </c>
      <c r="C576" s="31" t="s">
        <v>2116</v>
      </c>
      <c r="D576" s="25">
        <v>2013.4</v>
      </c>
      <c r="E576" s="26" t="s">
        <v>1015</v>
      </c>
      <c r="F576" s="27">
        <v>2292</v>
      </c>
      <c r="G576" s="27">
        <v>4545</v>
      </c>
      <c r="H576" s="32" t="s">
        <v>109</v>
      </c>
      <c r="I576" s="29" t="s">
        <v>235</v>
      </c>
      <c r="J576" s="30"/>
    </row>
    <row r="577" spans="1:223" s="5" customFormat="1" ht="28.5" customHeight="1" x14ac:dyDescent="0.2">
      <c r="A577" s="24">
        <f t="shared" si="15"/>
        <v>562</v>
      </c>
      <c r="B577" s="91" t="s">
        <v>845</v>
      </c>
      <c r="C577" s="31" t="s">
        <v>2116</v>
      </c>
      <c r="D577" s="31">
        <v>2017.6</v>
      </c>
      <c r="E577" s="34" t="s">
        <v>889</v>
      </c>
      <c r="F577" s="35">
        <v>905</v>
      </c>
      <c r="G577" s="35">
        <v>1946</v>
      </c>
      <c r="H577" s="36" t="s">
        <v>124</v>
      </c>
      <c r="I577" s="37" t="s">
        <v>235</v>
      </c>
      <c r="J577" s="30"/>
    </row>
    <row r="578" spans="1:223" s="5" customFormat="1" ht="28.5" customHeight="1" x14ac:dyDescent="0.2">
      <c r="A578" s="24">
        <f t="shared" si="15"/>
        <v>563</v>
      </c>
      <c r="B578" s="91" t="s">
        <v>1301</v>
      </c>
      <c r="C578" s="31" t="s">
        <v>2116</v>
      </c>
      <c r="D578" s="31">
        <v>2017.9</v>
      </c>
      <c r="E578" s="34" t="s">
        <v>1310</v>
      </c>
      <c r="F578" s="35">
        <v>2596</v>
      </c>
      <c r="G578" s="35">
        <v>3807</v>
      </c>
      <c r="H578" s="36" t="s">
        <v>181</v>
      </c>
      <c r="I578" s="37" t="s">
        <v>235</v>
      </c>
      <c r="J578" s="30"/>
    </row>
    <row r="579" spans="1:223" s="5" customFormat="1" ht="28.5" customHeight="1" x14ac:dyDescent="0.2">
      <c r="A579" s="24">
        <f t="shared" si="15"/>
        <v>564</v>
      </c>
      <c r="B579" s="31" t="s">
        <v>1738</v>
      </c>
      <c r="C579" s="72" t="s">
        <v>2116</v>
      </c>
      <c r="D579" s="31" t="s">
        <v>1707</v>
      </c>
      <c r="E579" s="34" t="s">
        <v>1713</v>
      </c>
      <c r="F579" s="103">
        <v>903</v>
      </c>
      <c r="G579" s="103">
        <v>1907</v>
      </c>
      <c r="H579" s="104" t="s">
        <v>264</v>
      </c>
      <c r="I579" s="105" t="s">
        <v>1740</v>
      </c>
      <c r="J579" s="30"/>
    </row>
    <row r="580" spans="1:223" s="3" customFormat="1" ht="28.5" customHeight="1" x14ac:dyDescent="0.2">
      <c r="A580" s="327" t="s">
        <v>2296</v>
      </c>
      <c r="B580" s="328"/>
      <c r="C580" s="328"/>
      <c r="D580" s="328"/>
      <c r="E580" s="328"/>
      <c r="F580" s="328"/>
      <c r="G580" s="328"/>
      <c r="H580" s="328"/>
      <c r="I580" s="328"/>
      <c r="J580" s="329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"/>
      <c r="BC580" s="10"/>
      <c r="BD580" s="10"/>
      <c r="BE580" s="10"/>
      <c r="BF580" s="10"/>
      <c r="BG580" s="10"/>
      <c r="BH580" s="10"/>
      <c r="BI580" s="10"/>
      <c r="BJ580" s="10"/>
      <c r="BK580" s="10"/>
      <c r="BL580" s="10"/>
      <c r="BM580" s="10"/>
      <c r="BN580" s="10"/>
      <c r="BO580" s="10"/>
      <c r="BP580" s="10"/>
      <c r="BQ580" s="10"/>
      <c r="BR580" s="10"/>
      <c r="BS580" s="10"/>
      <c r="BT580" s="10"/>
      <c r="BU580" s="10"/>
      <c r="BV580" s="10"/>
      <c r="BW580" s="10"/>
      <c r="BX580" s="10"/>
      <c r="BY580" s="10"/>
      <c r="BZ580" s="10"/>
      <c r="CA580" s="10"/>
      <c r="CB580" s="10"/>
      <c r="CC580" s="10"/>
      <c r="CD580" s="10"/>
      <c r="CE580" s="10"/>
      <c r="CF580" s="10"/>
      <c r="CG580" s="10"/>
      <c r="CH580" s="10"/>
      <c r="CI580" s="10"/>
      <c r="CJ580" s="10"/>
      <c r="CK580" s="10"/>
      <c r="CL580" s="10"/>
      <c r="CM580" s="10"/>
      <c r="CN580" s="10"/>
      <c r="CO580" s="10"/>
      <c r="CP580" s="10"/>
      <c r="CQ580" s="10"/>
      <c r="CR580" s="10"/>
      <c r="CS580" s="10"/>
      <c r="CT580" s="10"/>
      <c r="CU580" s="10"/>
      <c r="CV580" s="10"/>
      <c r="CW580" s="10"/>
      <c r="CX580" s="10"/>
      <c r="CY580" s="10"/>
      <c r="CZ580" s="10"/>
      <c r="DA580" s="10"/>
      <c r="DB580" s="10"/>
      <c r="DC580" s="10"/>
      <c r="DD580" s="10"/>
      <c r="DE580" s="10"/>
      <c r="DF580" s="10"/>
      <c r="DG580" s="10"/>
      <c r="DH580" s="10"/>
      <c r="DI580" s="9"/>
      <c r="DJ580" s="9"/>
      <c r="DK580" s="10"/>
      <c r="DL580" s="10"/>
      <c r="DM580" s="10"/>
      <c r="DN580" s="10"/>
      <c r="DO580" s="10"/>
      <c r="DP580" s="10"/>
      <c r="DQ580" s="10"/>
      <c r="DR580" s="10"/>
      <c r="DS580" s="10"/>
      <c r="DT580" s="10"/>
      <c r="DU580" s="10" t="s">
        <v>382</v>
      </c>
      <c r="DV580" s="10"/>
      <c r="DW580" s="10"/>
      <c r="DX580" s="10"/>
      <c r="DY580" s="10"/>
      <c r="DZ580" s="10"/>
      <c r="EA580" s="10"/>
      <c r="EB580" s="10" t="s">
        <v>383</v>
      </c>
      <c r="EC580" s="10"/>
      <c r="ED580" s="10"/>
      <c r="EE580" s="10"/>
      <c r="EF580" s="10"/>
      <c r="EG580" s="10"/>
      <c r="EH580" s="10"/>
      <c r="EI580" s="10"/>
      <c r="EJ580" s="10"/>
      <c r="EK580" s="10"/>
      <c r="EL580" s="10"/>
      <c r="EM580" s="10"/>
      <c r="EN580" s="10"/>
      <c r="EO580" s="10"/>
      <c r="EP580" s="10"/>
      <c r="EQ580" s="10"/>
      <c r="ER580" s="10"/>
      <c r="ES580" s="10"/>
      <c r="ET580" s="10"/>
      <c r="EU580" s="10"/>
      <c r="EV580" s="10"/>
      <c r="EW580" s="10"/>
      <c r="EX580" s="10"/>
      <c r="EY580" s="10"/>
      <c r="EZ580" s="10"/>
      <c r="FA580" s="10"/>
      <c r="FB580" s="10"/>
      <c r="FC580" s="10"/>
      <c r="FD580" s="10"/>
      <c r="FE580" s="10"/>
      <c r="FF580" s="10"/>
      <c r="FG580" s="10"/>
      <c r="FH580" s="10"/>
      <c r="FI580" s="10"/>
      <c r="FJ580" s="10"/>
      <c r="FK580" s="10"/>
      <c r="FL580" s="10"/>
      <c r="FM580" s="10"/>
      <c r="FN580" s="10"/>
      <c r="FO580" s="10"/>
      <c r="FP580" s="10"/>
      <c r="FQ580" s="10"/>
      <c r="FR580" s="10"/>
      <c r="FS580" s="10"/>
      <c r="FT580" s="10"/>
      <c r="FU580" s="10"/>
      <c r="FV580" s="10"/>
      <c r="FW580" s="10"/>
      <c r="FX580" s="10"/>
      <c r="FY580" s="10"/>
      <c r="FZ580" s="10"/>
      <c r="GA580" s="10"/>
      <c r="GB580" s="10"/>
      <c r="GC580" s="10"/>
      <c r="GD580" s="10"/>
      <c r="GE580" s="10"/>
      <c r="GF580" s="10"/>
      <c r="GG580" s="10"/>
      <c r="GH580" s="10"/>
      <c r="GI580" s="10"/>
      <c r="GJ580" s="10"/>
      <c r="GK580" s="10"/>
      <c r="GL580" s="10"/>
      <c r="GM580" s="10"/>
      <c r="GN580" s="10"/>
      <c r="GO580" s="10"/>
      <c r="GP580" s="10"/>
      <c r="GQ580" s="10"/>
      <c r="GR580" s="10"/>
      <c r="GS580" s="10"/>
      <c r="GT580" s="10"/>
      <c r="GU580" s="10"/>
      <c r="GV580" s="10"/>
      <c r="GW580" s="10"/>
      <c r="GX580" s="10"/>
      <c r="GY580" s="10"/>
      <c r="GZ580" s="10"/>
      <c r="HA580" s="10"/>
      <c r="HB580" s="10"/>
      <c r="HC580" s="10"/>
      <c r="HD580" s="10"/>
      <c r="HE580" s="10"/>
      <c r="HF580" s="10"/>
      <c r="HG580" s="10"/>
      <c r="HH580" s="10"/>
      <c r="HI580" s="10"/>
      <c r="HJ580" s="10"/>
      <c r="HK580" s="10"/>
      <c r="HL580" s="10"/>
      <c r="HM580" s="10"/>
      <c r="HN580" s="10"/>
      <c r="HO580" s="10"/>
    </row>
    <row r="581" spans="1:223" s="3" customFormat="1" ht="28.5" customHeight="1" x14ac:dyDescent="0.2">
      <c r="A581" s="24">
        <f>ROW()-16</f>
        <v>565</v>
      </c>
      <c r="B581" s="25" t="s">
        <v>479</v>
      </c>
      <c r="C581" s="25" t="s">
        <v>2140</v>
      </c>
      <c r="D581" s="31">
        <v>2014.8</v>
      </c>
      <c r="E581" s="26" t="s">
        <v>986</v>
      </c>
      <c r="F581" s="27">
        <v>1695</v>
      </c>
      <c r="G581" s="27">
        <v>2765</v>
      </c>
      <c r="H581" s="32" t="s">
        <v>189</v>
      </c>
      <c r="I581" s="29" t="s">
        <v>435</v>
      </c>
      <c r="J581" s="3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"/>
      <c r="BC581" s="10"/>
      <c r="BD581" s="10"/>
      <c r="BE581" s="10"/>
      <c r="BF581" s="10"/>
      <c r="BG581" s="10"/>
      <c r="BH581" s="10"/>
      <c r="BI581" s="10"/>
      <c r="BJ581" s="10"/>
      <c r="BK581" s="10"/>
      <c r="BL581" s="10"/>
      <c r="BM581" s="10"/>
      <c r="BN581" s="10"/>
      <c r="BO581" s="10"/>
      <c r="BP581" s="10"/>
      <c r="BQ581" s="10"/>
      <c r="BR581" s="10"/>
      <c r="BS581" s="10"/>
      <c r="BT581" s="10"/>
      <c r="BU581" s="10"/>
      <c r="BV581" s="10"/>
      <c r="BW581" s="10"/>
      <c r="BX581" s="10"/>
      <c r="BY581" s="10"/>
      <c r="BZ581" s="10"/>
      <c r="CA581" s="10"/>
      <c r="CB581" s="10"/>
      <c r="CC581" s="10"/>
      <c r="CD581" s="10"/>
      <c r="CE581" s="10"/>
      <c r="CF581" s="10"/>
      <c r="CG581" s="10"/>
      <c r="CH581" s="10"/>
      <c r="CI581" s="10"/>
      <c r="CJ581" s="10"/>
      <c r="CK581" s="10"/>
      <c r="CL581" s="10"/>
      <c r="CM581" s="10"/>
      <c r="CN581" s="10"/>
      <c r="CO581" s="10"/>
      <c r="CP581" s="10"/>
      <c r="CQ581" s="10"/>
      <c r="CR581" s="10"/>
      <c r="CS581" s="10"/>
      <c r="CT581" s="10"/>
      <c r="CU581" s="10"/>
      <c r="CV581" s="10"/>
      <c r="CW581" s="10"/>
      <c r="CX581" s="10"/>
      <c r="CY581" s="10"/>
      <c r="CZ581" s="10"/>
      <c r="DA581" s="10"/>
      <c r="DB581" s="10"/>
      <c r="DC581" s="10"/>
      <c r="DD581" s="10"/>
      <c r="DE581" s="10"/>
      <c r="DF581" s="10"/>
      <c r="DG581" s="10"/>
      <c r="DH581" s="10"/>
      <c r="DI581" s="9"/>
      <c r="DJ581" s="9"/>
      <c r="DK581" s="10"/>
      <c r="DL581" s="10"/>
      <c r="DM581" s="10"/>
      <c r="DN581" s="10"/>
      <c r="DO581" s="10"/>
      <c r="DP581" s="10"/>
      <c r="DQ581" s="10"/>
      <c r="DR581" s="10"/>
      <c r="DS581" s="10"/>
      <c r="DT581" s="10"/>
      <c r="DU581" s="10"/>
      <c r="DV581" s="10"/>
      <c r="DW581" s="10"/>
      <c r="DX581" s="10"/>
      <c r="DY581" s="10"/>
      <c r="DZ581" s="10"/>
      <c r="EA581" s="10"/>
      <c r="EB581" s="10"/>
      <c r="EC581" s="10"/>
      <c r="ED581" s="10"/>
      <c r="EE581" s="10"/>
      <c r="EF581" s="10"/>
      <c r="EG581" s="10"/>
      <c r="EH581" s="10"/>
      <c r="EI581" s="10"/>
      <c r="EJ581" s="10"/>
      <c r="EK581" s="10"/>
      <c r="EL581" s="10"/>
      <c r="EM581" s="10"/>
      <c r="EN581" s="10"/>
      <c r="EO581" s="10"/>
      <c r="EP581" s="10"/>
      <c r="EQ581" s="10"/>
      <c r="ER581" s="10"/>
      <c r="ES581" s="10"/>
      <c r="ET581" s="10"/>
      <c r="EU581" s="10"/>
      <c r="EV581" s="10"/>
      <c r="EW581" s="10"/>
      <c r="EX581" s="10"/>
      <c r="EY581" s="10"/>
      <c r="EZ581" s="10"/>
      <c r="FA581" s="10"/>
      <c r="FB581" s="10"/>
      <c r="FC581" s="10"/>
      <c r="FD581" s="10"/>
      <c r="FE581" s="10"/>
      <c r="FF581" s="10"/>
      <c r="FG581" s="10"/>
      <c r="FH581" s="10"/>
      <c r="FI581" s="10"/>
      <c r="FJ581" s="10"/>
      <c r="FK581" s="10"/>
      <c r="FL581" s="10"/>
      <c r="FM581" s="10"/>
      <c r="FN581" s="10"/>
      <c r="FO581" s="10"/>
      <c r="FP581" s="10"/>
      <c r="FQ581" s="10"/>
      <c r="FR581" s="10"/>
      <c r="FS581" s="10"/>
      <c r="FT581" s="10"/>
      <c r="FU581" s="10"/>
      <c r="FV581" s="10"/>
      <c r="FW581" s="10"/>
      <c r="FX581" s="10"/>
      <c r="FY581" s="10"/>
      <c r="FZ581" s="10"/>
      <c r="GA581" s="10"/>
      <c r="GB581" s="10"/>
      <c r="GC581" s="10"/>
      <c r="GD581" s="10"/>
      <c r="GE581" s="10"/>
      <c r="GF581" s="10"/>
      <c r="GG581" s="10"/>
      <c r="GH581" s="10"/>
      <c r="GI581" s="10"/>
      <c r="GJ581" s="10"/>
      <c r="GK581" s="10"/>
      <c r="GL581" s="10"/>
      <c r="GM581" s="10"/>
      <c r="GN581" s="10"/>
      <c r="GO581" s="10"/>
      <c r="GP581" s="10"/>
      <c r="GQ581" s="10"/>
      <c r="GR581" s="10"/>
      <c r="GS581" s="10"/>
      <c r="GT581" s="10"/>
      <c r="GU581" s="10"/>
      <c r="GV581" s="10"/>
      <c r="GW581" s="10"/>
      <c r="GX581" s="10"/>
      <c r="GY581" s="10"/>
      <c r="GZ581" s="10"/>
      <c r="HA581" s="10"/>
      <c r="HB581" s="10"/>
      <c r="HC581" s="10"/>
      <c r="HD581" s="10"/>
      <c r="HE581" s="10"/>
      <c r="HF581" s="10"/>
      <c r="HG581" s="10"/>
      <c r="HH581" s="10"/>
      <c r="HI581" s="10"/>
      <c r="HJ581" s="10"/>
      <c r="HK581" s="10"/>
      <c r="HL581" s="10"/>
      <c r="HM581" s="10"/>
      <c r="HN581" s="10"/>
      <c r="HO581" s="10"/>
    </row>
    <row r="582" spans="1:223" s="3" customFormat="1" ht="28.5" customHeight="1" x14ac:dyDescent="0.2">
      <c r="A582" s="24">
        <f t="shared" ref="A582:A584" si="16">ROW()-16</f>
        <v>566</v>
      </c>
      <c r="B582" s="31" t="s">
        <v>588</v>
      </c>
      <c r="C582" s="31" t="s">
        <v>2140</v>
      </c>
      <c r="D582" s="31">
        <v>2015.9</v>
      </c>
      <c r="E582" s="34" t="s">
        <v>928</v>
      </c>
      <c r="F582" s="35">
        <v>499</v>
      </c>
      <c r="G582" s="35">
        <v>956</v>
      </c>
      <c r="H582" s="36" t="s">
        <v>253</v>
      </c>
      <c r="I582" s="37" t="s">
        <v>511</v>
      </c>
      <c r="J582" s="3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"/>
      <c r="BC582" s="10"/>
      <c r="BD582" s="10"/>
      <c r="BE582" s="10"/>
      <c r="BF582" s="10"/>
      <c r="BG582" s="10"/>
      <c r="BH582" s="10"/>
      <c r="BI582" s="10"/>
      <c r="BJ582" s="10"/>
      <c r="BK582" s="10"/>
      <c r="BL582" s="10"/>
      <c r="BM582" s="10"/>
      <c r="BN582" s="10"/>
      <c r="BO582" s="10"/>
      <c r="BP582" s="10"/>
      <c r="BQ582" s="10"/>
      <c r="BR582" s="10"/>
      <c r="BS582" s="10"/>
      <c r="BT582" s="10"/>
      <c r="BU582" s="10"/>
      <c r="BV582" s="10"/>
      <c r="BW582" s="10"/>
      <c r="BX582" s="10"/>
      <c r="BY582" s="10"/>
      <c r="BZ582" s="10"/>
      <c r="CA582" s="10"/>
      <c r="CB582" s="10"/>
      <c r="CC582" s="10"/>
      <c r="CD582" s="10"/>
      <c r="CE582" s="10"/>
      <c r="CF582" s="10"/>
      <c r="CG582" s="10"/>
      <c r="CH582" s="10"/>
      <c r="CI582" s="10"/>
      <c r="CJ582" s="10"/>
      <c r="CK582" s="10"/>
      <c r="CL582" s="10"/>
      <c r="CM582" s="10"/>
      <c r="CN582" s="10"/>
      <c r="CO582" s="10"/>
      <c r="CP582" s="10"/>
      <c r="CQ582" s="10"/>
      <c r="CR582" s="10"/>
      <c r="CS582" s="10"/>
      <c r="CT582" s="10"/>
      <c r="CU582" s="10"/>
      <c r="CV582" s="10"/>
      <c r="CW582" s="10"/>
      <c r="CX582" s="10"/>
      <c r="CY582" s="10"/>
      <c r="CZ582" s="10"/>
      <c r="DA582" s="10"/>
      <c r="DB582" s="10"/>
      <c r="DC582" s="10"/>
      <c r="DD582" s="10"/>
      <c r="DE582" s="10"/>
      <c r="DF582" s="10"/>
      <c r="DG582" s="10"/>
      <c r="DH582" s="10"/>
      <c r="DI582" s="10"/>
      <c r="DJ582" s="10"/>
      <c r="DK582" s="10"/>
      <c r="DL582" s="10"/>
      <c r="DM582" s="10"/>
      <c r="DN582" s="10"/>
      <c r="DO582" s="10"/>
      <c r="DP582" s="10"/>
      <c r="DQ582" s="10"/>
      <c r="DR582" s="10"/>
      <c r="DS582" s="10"/>
      <c r="DT582" s="10"/>
      <c r="DU582" s="10"/>
      <c r="DV582" s="10"/>
      <c r="DW582" s="10"/>
      <c r="DX582" s="10"/>
      <c r="DY582" s="10"/>
      <c r="DZ582" s="10"/>
      <c r="EA582" s="10"/>
      <c r="EB582" s="10"/>
      <c r="EC582" s="10"/>
      <c r="ED582" s="10"/>
      <c r="EE582" s="10"/>
      <c r="EF582" s="10"/>
      <c r="EG582" s="10"/>
      <c r="EH582" s="10"/>
      <c r="EI582" s="10"/>
      <c r="EJ582" s="10"/>
      <c r="EK582" s="10"/>
      <c r="EL582" s="10"/>
      <c r="EM582" s="10"/>
      <c r="EN582" s="10"/>
      <c r="EO582" s="10"/>
      <c r="EP582" s="10"/>
      <c r="EQ582" s="10"/>
      <c r="ER582" s="10"/>
      <c r="ES582" s="10"/>
      <c r="ET582" s="10"/>
      <c r="EU582" s="10"/>
      <c r="EV582" s="10"/>
      <c r="EW582" s="10"/>
      <c r="EX582" s="10"/>
      <c r="EY582" s="10"/>
      <c r="EZ582" s="10"/>
      <c r="FA582" s="10"/>
      <c r="FB582" s="10"/>
      <c r="FC582" s="10"/>
      <c r="FD582" s="10"/>
      <c r="FE582" s="10"/>
      <c r="FF582" s="10"/>
      <c r="FG582" s="10"/>
      <c r="FH582" s="10"/>
      <c r="FI582" s="10"/>
      <c r="FJ582" s="10"/>
      <c r="FK582" s="10"/>
      <c r="FL582" s="10"/>
      <c r="FM582" s="10"/>
      <c r="FN582" s="10"/>
      <c r="FO582" s="10"/>
      <c r="FP582" s="10"/>
      <c r="FQ582" s="10"/>
      <c r="FR582" s="10"/>
      <c r="FS582" s="10"/>
      <c r="FT582" s="10"/>
      <c r="FU582" s="10"/>
      <c r="FV582" s="10"/>
      <c r="FW582" s="10"/>
      <c r="FX582" s="10"/>
      <c r="FY582" s="10"/>
      <c r="FZ582" s="10"/>
      <c r="GA582" s="10"/>
      <c r="GB582" s="10"/>
      <c r="GC582" s="10"/>
      <c r="GD582" s="10"/>
      <c r="GE582" s="10"/>
      <c r="GF582" s="10"/>
      <c r="GG582" s="10"/>
      <c r="GH582" s="10"/>
      <c r="GI582" s="10"/>
      <c r="GJ582" s="10"/>
      <c r="GK582" s="10"/>
      <c r="GL582" s="10"/>
      <c r="GM582" s="10"/>
      <c r="GN582" s="10"/>
      <c r="GO582" s="10"/>
      <c r="GP582" s="10"/>
      <c r="GQ582" s="10"/>
      <c r="GR582" s="10"/>
      <c r="GS582" s="10"/>
      <c r="GT582" s="10"/>
      <c r="GU582" s="10"/>
      <c r="GV582" s="10"/>
      <c r="GW582" s="10"/>
      <c r="GX582" s="10"/>
      <c r="GY582" s="10"/>
      <c r="GZ582" s="10"/>
      <c r="HA582" s="10"/>
      <c r="HB582" s="10"/>
      <c r="HC582" s="10"/>
      <c r="HD582" s="10"/>
      <c r="HE582" s="10"/>
      <c r="HF582" s="10"/>
      <c r="HG582" s="10"/>
      <c r="HH582" s="10"/>
      <c r="HI582" s="10"/>
      <c r="HJ582" s="10"/>
      <c r="HK582" s="10"/>
      <c r="HL582" s="10"/>
      <c r="HM582" s="10"/>
      <c r="HN582" s="10"/>
      <c r="HO582" s="10"/>
    </row>
    <row r="583" spans="1:223" s="3" customFormat="1" ht="28.5" customHeight="1" x14ac:dyDescent="0.2">
      <c r="A583" s="24">
        <f t="shared" si="16"/>
        <v>567</v>
      </c>
      <c r="B583" s="31" t="s">
        <v>590</v>
      </c>
      <c r="C583" s="31" t="s">
        <v>2140</v>
      </c>
      <c r="D583" s="31">
        <v>2015.9</v>
      </c>
      <c r="E583" s="34" t="s">
        <v>1294</v>
      </c>
      <c r="F583" s="35">
        <v>836</v>
      </c>
      <c r="G583" s="35">
        <v>1479</v>
      </c>
      <c r="H583" s="36" t="s">
        <v>109</v>
      </c>
      <c r="I583" s="37" t="s">
        <v>235</v>
      </c>
      <c r="J583" s="3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"/>
      <c r="BC583" s="10"/>
      <c r="BD583" s="10"/>
      <c r="BE583" s="10"/>
      <c r="BF583" s="10"/>
      <c r="BG583" s="10"/>
      <c r="BH583" s="10"/>
      <c r="BI583" s="10"/>
      <c r="BJ583" s="10"/>
      <c r="BK583" s="10"/>
      <c r="BL583" s="10"/>
      <c r="BM583" s="10"/>
      <c r="BN583" s="10"/>
      <c r="BO583" s="10"/>
      <c r="BP583" s="10"/>
      <c r="BQ583" s="10"/>
      <c r="BR583" s="10"/>
      <c r="BS583" s="10"/>
      <c r="BT583" s="10"/>
      <c r="BU583" s="10"/>
      <c r="BV583" s="10"/>
      <c r="BW583" s="10"/>
      <c r="BX583" s="10"/>
      <c r="BY583" s="10"/>
      <c r="BZ583" s="10"/>
      <c r="CA583" s="10"/>
      <c r="CB583" s="10"/>
      <c r="CC583" s="10"/>
      <c r="CD583" s="10"/>
      <c r="CE583" s="10"/>
      <c r="CF583" s="10"/>
      <c r="CG583" s="10"/>
      <c r="CH583" s="10"/>
      <c r="CI583" s="10"/>
      <c r="CJ583" s="10"/>
      <c r="CK583" s="10"/>
      <c r="CL583" s="10"/>
      <c r="CM583" s="10"/>
      <c r="CN583" s="10"/>
      <c r="CO583" s="10"/>
      <c r="CP583" s="10"/>
      <c r="CQ583" s="10"/>
      <c r="CR583" s="10"/>
      <c r="CS583" s="10"/>
      <c r="CT583" s="10"/>
      <c r="CU583" s="10"/>
      <c r="CV583" s="10"/>
      <c r="CW583" s="10"/>
      <c r="CX583" s="10"/>
      <c r="CY583" s="10"/>
      <c r="CZ583" s="10"/>
      <c r="DA583" s="10"/>
      <c r="DB583" s="10"/>
      <c r="DC583" s="10"/>
      <c r="DD583" s="10"/>
      <c r="DE583" s="10"/>
      <c r="DF583" s="10"/>
      <c r="DG583" s="10"/>
      <c r="DH583" s="10"/>
      <c r="DI583" s="10"/>
      <c r="DJ583" s="10"/>
      <c r="DK583" s="10"/>
      <c r="DL583" s="10"/>
      <c r="DM583" s="10"/>
      <c r="DN583" s="10"/>
      <c r="DO583" s="10"/>
      <c r="DP583" s="10"/>
      <c r="DQ583" s="10"/>
      <c r="DR583" s="10"/>
      <c r="DS583" s="10"/>
      <c r="DT583" s="10"/>
      <c r="DU583" s="10"/>
      <c r="DV583" s="10"/>
      <c r="DW583" s="10"/>
      <c r="DX583" s="10"/>
      <c r="DY583" s="10"/>
      <c r="DZ583" s="10"/>
      <c r="EA583" s="10"/>
      <c r="EB583" s="10" t="s">
        <v>383</v>
      </c>
      <c r="EC583" s="10"/>
      <c r="ED583" s="10"/>
      <c r="EE583" s="10"/>
      <c r="EF583" s="10"/>
      <c r="EG583" s="10"/>
      <c r="EH583" s="10"/>
      <c r="EI583" s="10"/>
      <c r="EJ583" s="10"/>
      <c r="EK583" s="10"/>
      <c r="EL583" s="10"/>
      <c r="EM583" s="10"/>
      <c r="EN583" s="10"/>
      <c r="EO583" s="10"/>
      <c r="EP583" s="10"/>
      <c r="EQ583" s="10"/>
      <c r="ER583" s="10"/>
      <c r="ES583" s="10"/>
      <c r="ET583" s="10"/>
      <c r="EU583" s="10"/>
      <c r="EV583" s="10"/>
      <c r="EW583" s="10"/>
      <c r="EX583" s="10"/>
      <c r="EY583" s="10"/>
      <c r="EZ583" s="10"/>
      <c r="FA583" s="10"/>
      <c r="FB583" s="10"/>
      <c r="FC583" s="10"/>
      <c r="FD583" s="10"/>
      <c r="FE583" s="10"/>
      <c r="FF583" s="10"/>
      <c r="FG583" s="10"/>
      <c r="FH583" s="10"/>
      <c r="FI583" s="10"/>
      <c r="FJ583" s="10"/>
      <c r="FK583" s="10"/>
      <c r="FL583" s="10"/>
      <c r="FM583" s="10"/>
      <c r="FN583" s="10"/>
      <c r="FO583" s="10"/>
      <c r="FP583" s="10"/>
      <c r="FQ583" s="10"/>
      <c r="FR583" s="10"/>
      <c r="FS583" s="10"/>
      <c r="FT583" s="10"/>
      <c r="FU583" s="10"/>
      <c r="FV583" s="10"/>
      <c r="FW583" s="10"/>
      <c r="FX583" s="10"/>
      <c r="FY583" s="10"/>
      <c r="FZ583" s="10"/>
      <c r="GA583" s="10"/>
      <c r="GB583" s="10"/>
      <c r="GC583" s="10"/>
      <c r="GD583" s="10"/>
      <c r="GE583" s="10"/>
      <c r="GF583" s="10"/>
      <c r="GG583" s="10"/>
      <c r="GH583" s="10"/>
      <c r="GI583" s="10"/>
      <c r="GJ583" s="10"/>
      <c r="GK583" s="10"/>
      <c r="GL583" s="10"/>
      <c r="GM583" s="10"/>
      <c r="GN583" s="10"/>
      <c r="GO583" s="10"/>
      <c r="GP583" s="10"/>
      <c r="GQ583" s="10"/>
      <c r="GR583" s="10"/>
      <c r="GS583" s="10"/>
      <c r="GT583" s="10"/>
      <c r="GU583" s="10"/>
      <c r="GV583" s="10"/>
      <c r="GW583" s="10"/>
      <c r="GX583" s="10"/>
      <c r="GY583" s="10"/>
      <c r="GZ583" s="10"/>
      <c r="HA583" s="10"/>
      <c r="HB583" s="10"/>
      <c r="HC583" s="10"/>
      <c r="HD583" s="10"/>
      <c r="HE583" s="10"/>
      <c r="HF583" s="10"/>
      <c r="HG583" s="10"/>
      <c r="HH583" s="10"/>
      <c r="HI583" s="10"/>
      <c r="HJ583" s="10"/>
      <c r="HK583" s="10"/>
      <c r="HL583" s="10"/>
      <c r="HM583" s="10"/>
      <c r="HN583" s="10"/>
      <c r="HO583" s="10"/>
    </row>
    <row r="584" spans="1:223" s="3" customFormat="1" ht="28.5" customHeight="1" x14ac:dyDescent="0.2">
      <c r="A584" s="24">
        <f t="shared" si="16"/>
        <v>568</v>
      </c>
      <c r="B584" s="31" t="s">
        <v>1683</v>
      </c>
      <c r="C584" s="31" t="s">
        <v>2140</v>
      </c>
      <c r="D584" s="31" t="s">
        <v>1708</v>
      </c>
      <c r="E584" s="134" t="s">
        <v>1719</v>
      </c>
      <c r="F584" s="35">
        <v>194</v>
      </c>
      <c r="G584" s="35">
        <v>368</v>
      </c>
      <c r="H584" s="36" t="s">
        <v>253</v>
      </c>
      <c r="I584" s="37" t="s">
        <v>775</v>
      </c>
      <c r="J584" s="3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"/>
      <c r="BC584" s="10"/>
      <c r="BD584" s="10"/>
      <c r="BE584" s="10"/>
      <c r="BF584" s="10"/>
      <c r="BG584" s="10"/>
      <c r="BH584" s="10"/>
      <c r="BI584" s="10"/>
      <c r="BJ584" s="10"/>
      <c r="BK584" s="10"/>
      <c r="BL584" s="10"/>
      <c r="BM584" s="10"/>
      <c r="BN584" s="10"/>
      <c r="BO584" s="10"/>
      <c r="BP584" s="10"/>
      <c r="BQ584" s="10"/>
      <c r="BR584" s="10"/>
      <c r="BS584" s="10"/>
      <c r="BT584" s="10"/>
      <c r="BU584" s="10"/>
      <c r="BV584" s="10"/>
      <c r="BW584" s="10"/>
      <c r="BX584" s="10"/>
      <c r="BY584" s="10"/>
      <c r="BZ584" s="10"/>
      <c r="CA584" s="10"/>
      <c r="CB584" s="10"/>
      <c r="CC584" s="10"/>
      <c r="CD584" s="10"/>
      <c r="CE584" s="10"/>
      <c r="CF584" s="10"/>
      <c r="CG584" s="10"/>
      <c r="CH584" s="10"/>
      <c r="CI584" s="10"/>
      <c r="CJ584" s="10"/>
      <c r="CK584" s="10"/>
      <c r="CL584" s="10"/>
      <c r="CM584" s="10"/>
      <c r="CN584" s="10"/>
      <c r="CO584" s="10"/>
      <c r="CP584" s="10"/>
      <c r="CQ584" s="10"/>
      <c r="CR584" s="10"/>
      <c r="CS584" s="10"/>
      <c r="CT584" s="10"/>
      <c r="CU584" s="10"/>
      <c r="CV584" s="10"/>
      <c r="CW584" s="10"/>
      <c r="CX584" s="10"/>
      <c r="CY584" s="10"/>
      <c r="CZ584" s="10"/>
      <c r="DA584" s="10"/>
      <c r="DB584" s="10"/>
      <c r="DC584" s="10"/>
      <c r="DD584" s="10"/>
      <c r="DE584" s="10"/>
      <c r="DF584" s="10"/>
      <c r="DG584" s="10"/>
      <c r="DH584" s="10"/>
      <c r="DI584" s="10"/>
      <c r="DJ584" s="10"/>
      <c r="DK584" s="10"/>
      <c r="DL584" s="10"/>
      <c r="DM584" s="10"/>
      <c r="DN584" s="10"/>
      <c r="DO584" s="10"/>
      <c r="DP584" s="10"/>
      <c r="DQ584" s="10"/>
      <c r="DR584" s="10"/>
      <c r="DS584" s="10"/>
      <c r="DT584" s="10"/>
      <c r="DU584" s="10"/>
      <c r="DV584" s="10"/>
      <c r="DW584" s="10"/>
      <c r="DX584" s="10"/>
      <c r="DY584" s="10"/>
      <c r="DZ584" s="10"/>
      <c r="EA584" s="10"/>
      <c r="EB584" s="10"/>
      <c r="EC584" s="10" t="s">
        <v>386</v>
      </c>
      <c r="ED584" s="10"/>
      <c r="EE584" s="10"/>
      <c r="EF584" s="10"/>
      <c r="EG584" s="10"/>
      <c r="EH584" s="10"/>
      <c r="EI584" s="10"/>
      <c r="EJ584" s="10"/>
      <c r="EK584" s="10"/>
      <c r="EL584" s="10"/>
      <c r="EM584" s="10"/>
      <c r="EN584" s="10"/>
      <c r="EO584" s="10"/>
      <c r="EP584" s="10"/>
      <c r="EQ584" s="10"/>
      <c r="ER584" s="10"/>
      <c r="ES584" s="10"/>
      <c r="ET584" s="10"/>
      <c r="EU584" s="10"/>
      <c r="EV584" s="10"/>
      <c r="EW584" s="10"/>
      <c r="EX584" s="10"/>
      <c r="EY584" s="10"/>
      <c r="EZ584" s="10"/>
      <c r="FA584" s="10"/>
      <c r="FB584" s="10"/>
      <c r="FC584" s="10"/>
      <c r="FD584" s="10"/>
      <c r="FE584" s="10"/>
      <c r="FF584" s="10"/>
      <c r="FG584" s="10"/>
      <c r="FH584" s="10"/>
      <c r="FI584" s="10"/>
      <c r="FJ584" s="10"/>
      <c r="FK584" s="10"/>
      <c r="FL584" s="10"/>
      <c r="FM584" s="10"/>
      <c r="FN584" s="10"/>
      <c r="FO584" s="10"/>
      <c r="FP584" s="10"/>
      <c r="FQ584" s="10"/>
      <c r="FR584" s="10"/>
      <c r="FS584" s="10"/>
      <c r="FT584" s="10"/>
      <c r="FU584" s="10"/>
      <c r="FV584" s="10"/>
      <c r="FW584" s="10"/>
      <c r="FX584" s="10"/>
      <c r="FY584" s="10"/>
      <c r="FZ584" s="10"/>
      <c r="GA584" s="10"/>
      <c r="GB584" s="10"/>
      <c r="GC584" s="10"/>
      <c r="GD584" s="10"/>
      <c r="GE584" s="10"/>
      <c r="GF584" s="10"/>
      <c r="GG584" s="10"/>
      <c r="GH584" s="10"/>
      <c r="GI584" s="10"/>
      <c r="GJ584" s="10"/>
      <c r="GK584" s="10"/>
      <c r="GL584" s="10"/>
      <c r="GM584" s="10"/>
      <c r="GN584" s="10"/>
      <c r="GO584" s="10"/>
      <c r="GP584" s="10"/>
      <c r="GQ584" s="10"/>
      <c r="GR584" s="10"/>
      <c r="GS584" s="10"/>
      <c r="GT584" s="10"/>
      <c r="GU584" s="10"/>
      <c r="GV584" s="10"/>
      <c r="GW584" s="10"/>
      <c r="GX584" s="10"/>
      <c r="GY584" s="10"/>
      <c r="GZ584" s="10"/>
      <c r="HA584" s="10"/>
      <c r="HB584" s="10"/>
      <c r="HC584" s="10"/>
      <c r="HD584" s="10"/>
      <c r="HE584" s="10"/>
      <c r="HF584" s="10"/>
      <c r="HG584" s="10"/>
      <c r="HH584" s="10"/>
      <c r="HI584" s="10"/>
      <c r="HJ584" s="10"/>
      <c r="HK584" s="10"/>
      <c r="HL584" s="10"/>
      <c r="HM584" s="10"/>
      <c r="HN584" s="10"/>
      <c r="HO584" s="10"/>
    </row>
    <row r="585" spans="1:223" ht="28.5" customHeight="1" x14ac:dyDescent="0.2">
      <c r="A585" s="327" t="s">
        <v>2287</v>
      </c>
      <c r="B585" s="328"/>
      <c r="C585" s="328"/>
      <c r="D585" s="328"/>
      <c r="E585" s="328"/>
      <c r="F585" s="328"/>
      <c r="G585" s="328"/>
      <c r="H585" s="328"/>
      <c r="I585" s="328"/>
      <c r="J585" s="329"/>
    </row>
    <row r="586" spans="1:223" ht="28.5" customHeight="1" x14ac:dyDescent="0.2">
      <c r="A586" s="24">
        <f>ROW()-17</f>
        <v>569</v>
      </c>
      <c r="B586" s="25" t="s">
        <v>261</v>
      </c>
      <c r="C586" s="31" t="s">
        <v>2105</v>
      </c>
      <c r="D586" s="31">
        <v>2010.9</v>
      </c>
      <c r="E586" s="26" t="s">
        <v>1230</v>
      </c>
      <c r="F586" s="27">
        <v>1216</v>
      </c>
      <c r="G586" s="27">
        <v>1823</v>
      </c>
      <c r="H586" s="32" t="s">
        <v>6</v>
      </c>
      <c r="I586" s="29" t="s">
        <v>235</v>
      </c>
      <c r="J586" s="30"/>
    </row>
    <row r="587" spans="1:223" ht="28.5" customHeight="1" x14ac:dyDescent="0.2">
      <c r="A587" s="24">
        <f t="shared" ref="A587:A599" si="17">ROW()-17</f>
        <v>570</v>
      </c>
      <c r="B587" s="25" t="s">
        <v>271</v>
      </c>
      <c r="C587" s="31" t="s">
        <v>2105</v>
      </c>
      <c r="D587" s="31">
        <v>2011.6</v>
      </c>
      <c r="E587" s="26" t="s">
        <v>898</v>
      </c>
      <c r="F587" s="27">
        <v>771</v>
      </c>
      <c r="G587" s="27">
        <v>1196</v>
      </c>
      <c r="H587" s="32" t="s">
        <v>6</v>
      </c>
      <c r="I587" s="29" t="s">
        <v>235</v>
      </c>
      <c r="J587" s="51"/>
    </row>
    <row r="588" spans="1:223" ht="28.5" customHeight="1" x14ac:dyDescent="0.2">
      <c r="A588" s="24">
        <f t="shared" si="17"/>
        <v>571</v>
      </c>
      <c r="B588" s="25" t="s">
        <v>208</v>
      </c>
      <c r="C588" s="31" t="s">
        <v>2105</v>
      </c>
      <c r="D588" s="25">
        <v>2012.6</v>
      </c>
      <c r="E588" s="26" t="s">
        <v>1215</v>
      </c>
      <c r="F588" s="27">
        <v>326</v>
      </c>
      <c r="G588" s="27">
        <v>543</v>
      </c>
      <c r="H588" s="32" t="s">
        <v>204</v>
      </c>
      <c r="I588" s="29" t="s">
        <v>235</v>
      </c>
      <c r="J588" s="30"/>
    </row>
    <row r="589" spans="1:223" ht="28.5" customHeight="1" x14ac:dyDescent="0.2">
      <c r="A589" s="24">
        <f t="shared" si="17"/>
        <v>572</v>
      </c>
      <c r="B589" s="31" t="s">
        <v>326</v>
      </c>
      <c r="C589" s="31" t="s">
        <v>2105</v>
      </c>
      <c r="D589" s="25">
        <v>2013.2</v>
      </c>
      <c r="E589" s="26" t="s">
        <v>1169</v>
      </c>
      <c r="F589" s="27">
        <v>3549</v>
      </c>
      <c r="G589" s="27">
        <v>7292</v>
      </c>
      <c r="H589" s="32" t="s">
        <v>189</v>
      </c>
      <c r="I589" s="29" t="s">
        <v>235</v>
      </c>
      <c r="J589" s="51"/>
    </row>
    <row r="590" spans="1:223" ht="28.5" customHeight="1" x14ac:dyDescent="0.2">
      <c r="A590" s="24">
        <f t="shared" si="17"/>
        <v>573</v>
      </c>
      <c r="B590" s="31" t="s">
        <v>307</v>
      </c>
      <c r="C590" s="31" t="s">
        <v>2105</v>
      </c>
      <c r="D590" s="25">
        <v>2013.6</v>
      </c>
      <c r="E590" s="26" t="s">
        <v>991</v>
      </c>
      <c r="F590" s="27">
        <v>2157</v>
      </c>
      <c r="G590" s="27">
        <v>3594</v>
      </c>
      <c r="H590" s="32" t="s">
        <v>109</v>
      </c>
      <c r="I590" s="29" t="s">
        <v>235</v>
      </c>
      <c r="J590" s="52"/>
    </row>
    <row r="591" spans="1:223" ht="28.5" customHeight="1" x14ac:dyDescent="0.2">
      <c r="A591" s="24">
        <f t="shared" si="17"/>
        <v>574</v>
      </c>
      <c r="B591" s="31" t="s">
        <v>357</v>
      </c>
      <c r="C591" s="31" t="s">
        <v>2105</v>
      </c>
      <c r="D591" s="25">
        <v>2013.7</v>
      </c>
      <c r="E591" s="26" t="s">
        <v>1142</v>
      </c>
      <c r="F591" s="27">
        <v>668</v>
      </c>
      <c r="G591" s="27">
        <v>1106</v>
      </c>
      <c r="H591" s="32" t="s">
        <v>109</v>
      </c>
      <c r="I591" s="29" t="s">
        <v>235</v>
      </c>
      <c r="J591" s="52"/>
    </row>
    <row r="592" spans="1:223" ht="28.5" customHeight="1" x14ac:dyDescent="0.2">
      <c r="A592" s="24">
        <f t="shared" si="17"/>
        <v>575</v>
      </c>
      <c r="B592" s="31" t="s">
        <v>427</v>
      </c>
      <c r="C592" s="31" t="s">
        <v>2105</v>
      </c>
      <c r="D592" s="31">
        <v>2014.4</v>
      </c>
      <c r="E592" s="59" t="s">
        <v>624</v>
      </c>
      <c r="F592" s="60">
        <v>1893</v>
      </c>
      <c r="G592" s="27">
        <v>2257</v>
      </c>
      <c r="H592" s="32" t="s">
        <v>6</v>
      </c>
      <c r="I592" s="29" t="s">
        <v>235</v>
      </c>
      <c r="J592" s="52"/>
    </row>
    <row r="593" spans="1:10" ht="28.5" customHeight="1" x14ac:dyDescent="0.2">
      <c r="A593" s="24">
        <f t="shared" si="17"/>
        <v>576</v>
      </c>
      <c r="B593" s="25" t="s">
        <v>469</v>
      </c>
      <c r="C593" s="25" t="s">
        <v>2105</v>
      </c>
      <c r="D593" s="31">
        <v>2014.7</v>
      </c>
      <c r="E593" s="59" t="s">
        <v>1074</v>
      </c>
      <c r="F593" s="27">
        <v>485</v>
      </c>
      <c r="G593" s="27">
        <v>1278</v>
      </c>
      <c r="H593" s="32" t="s">
        <v>253</v>
      </c>
      <c r="I593" s="29" t="s">
        <v>235</v>
      </c>
      <c r="J593" s="52"/>
    </row>
    <row r="594" spans="1:10" s="4" customFormat="1" ht="28.5" customHeight="1" x14ac:dyDescent="0.2">
      <c r="A594" s="24">
        <f t="shared" si="17"/>
        <v>577</v>
      </c>
      <c r="B594" s="31" t="s">
        <v>709</v>
      </c>
      <c r="C594" s="31" t="s">
        <v>2105</v>
      </c>
      <c r="D594" s="31">
        <v>2016.8</v>
      </c>
      <c r="E594" s="34" t="s">
        <v>984</v>
      </c>
      <c r="F594" s="35">
        <v>1477</v>
      </c>
      <c r="G594" s="35">
        <v>2607</v>
      </c>
      <c r="H594" s="36" t="s">
        <v>109</v>
      </c>
      <c r="I594" s="37" t="s">
        <v>235</v>
      </c>
      <c r="J594" s="30"/>
    </row>
    <row r="595" spans="1:10" s="4" customFormat="1" ht="28.5" customHeight="1" x14ac:dyDescent="0.2">
      <c r="A595" s="24">
        <f t="shared" si="17"/>
        <v>578</v>
      </c>
      <c r="B595" s="31" t="s">
        <v>739</v>
      </c>
      <c r="C595" s="31" t="s">
        <v>2105</v>
      </c>
      <c r="D595" s="33">
        <v>2016.1</v>
      </c>
      <c r="E595" s="34" t="s">
        <v>984</v>
      </c>
      <c r="F595" s="35">
        <v>247</v>
      </c>
      <c r="G595" s="35">
        <v>449</v>
      </c>
      <c r="H595" s="36" t="s">
        <v>751</v>
      </c>
      <c r="I595" s="37" t="s">
        <v>235</v>
      </c>
      <c r="J595" s="30"/>
    </row>
    <row r="596" spans="1:10" s="4" customFormat="1" ht="28.5" customHeight="1" x14ac:dyDescent="0.2">
      <c r="A596" s="24">
        <f t="shared" si="17"/>
        <v>579</v>
      </c>
      <c r="B596" s="31" t="s">
        <v>824</v>
      </c>
      <c r="C596" s="31" t="s">
        <v>2105</v>
      </c>
      <c r="D596" s="31">
        <v>2017.5</v>
      </c>
      <c r="E596" s="34" t="s">
        <v>921</v>
      </c>
      <c r="F596" s="35">
        <v>580</v>
      </c>
      <c r="G596" s="35">
        <v>1253</v>
      </c>
      <c r="H596" s="36" t="s">
        <v>109</v>
      </c>
      <c r="I596" s="75" t="s">
        <v>235</v>
      </c>
      <c r="J596" s="30"/>
    </row>
    <row r="597" spans="1:10" s="4" customFormat="1" ht="28.5" customHeight="1" x14ac:dyDescent="0.2">
      <c r="A597" s="24">
        <f t="shared" si="17"/>
        <v>580</v>
      </c>
      <c r="B597" s="31" t="s">
        <v>1701</v>
      </c>
      <c r="C597" s="31" t="s">
        <v>2105</v>
      </c>
      <c r="D597" s="31">
        <v>2018.8</v>
      </c>
      <c r="E597" s="134" t="s">
        <v>1628</v>
      </c>
      <c r="F597" s="35">
        <v>961</v>
      </c>
      <c r="G597" s="35">
        <v>1818</v>
      </c>
      <c r="H597" s="36" t="s">
        <v>109</v>
      </c>
      <c r="I597" s="37" t="s">
        <v>188</v>
      </c>
      <c r="J597" s="30"/>
    </row>
    <row r="598" spans="1:10" s="4" customFormat="1" ht="28.5" customHeight="1" x14ac:dyDescent="0.2">
      <c r="A598" s="24">
        <f t="shared" si="17"/>
        <v>581</v>
      </c>
      <c r="B598" s="91" t="s">
        <v>1715</v>
      </c>
      <c r="C598" s="31" t="s">
        <v>2105</v>
      </c>
      <c r="D598" s="31" t="s">
        <v>1708</v>
      </c>
      <c r="E598" s="92" t="s">
        <v>1716</v>
      </c>
      <c r="F598" s="35">
        <v>1111</v>
      </c>
      <c r="G598" s="35">
        <v>2111</v>
      </c>
      <c r="H598" s="36" t="s">
        <v>1717</v>
      </c>
      <c r="I598" s="37" t="s">
        <v>1718</v>
      </c>
      <c r="J598" s="30"/>
    </row>
    <row r="599" spans="1:10" s="4" customFormat="1" ht="28.5" customHeight="1" x14ac:dyDescent="0.2">
      <c r="A599" s="24">
        <f t="shared" si="17"/>
        <v>582</v>
      </c>
      <c r="B599" s="31" t="s">
        <v>1806</v>
      </c>
      <c r="C599" s="102" t="s">
        <v>2105</v>
      </c>
      <c r="D599" s="31">
        <v>2018.12</v>
      </c>
      <c r="E599" s="133" t="s">
        <v>1807</v>
      </c>
      <c r="F599" s="35">
        <v>1222</v>
      </c>
      <c r="G599" s="35">
        <v>2353</v>
      </c>
      <c r="H599" s="104" t="s">
        <v>109</v>
      </c>
      <c r="I599" s="105" t="s">
        <v>146</v>
      </c>
      <c r="J599" s="30"/>
    </row>
    <row r="600" spans="1:10" s="5" customFormat="1" ht="27.75" customHeight="1" x14ac:dyDescent="0.2">
      <c r="A600" s="327" t="s">
        <v>2312</v>
      </c>
      <c r="B600" s="328"/>
      <c r="C600" s="328"/>
      <c r="D600" s="328"/>
      <c r="E600" s="328"/>
      <c r="F600" s="328"/>
      <c r="G600" s="328"/>
      <c r="H600" s="328"/>
      <c r="I600" s="328"/>
      <c r="J600" s="329"/>
    </row>
    <row r="601" spans="1:10" ht="28.5" customHeight="1" x14ac:dyDescent="0.2">
      <c r="A601" s="24">
        <f>ROW()-18</f>
        <v>583</v>
      </c>
      <c r="B601" s="25" t="s">
        <v>172</v>
      </c>
      <c r="C601" s="31" t="s">
        <v>173</v>
      </c>
      <c r="D601" s="31">
        <v>2011.4</v>
      </c>
      <c r="E601" s="26" t="s">
        <v>956</v>
      </c>
      <c r="F601" s="27">
        <v>635</v>
      </c>
      <c r="G601" s="27">
        <v>1357</v>
      </c>
      <c r="H601" s="32" t="s">
        <v>124</v>
      </c>
      <c r="I601" s="29" t="s">
        <v>235</v>
      </c>
      <c r="J601" s="52"/>
    </row>
    <row r="602" spans="1:10" ht="28.5" customHeight="1" x14ac:dyDescent="0.2">
      <c r="A602" s="24">
        <f t="shared" ref="A602:A606" si="18">ROW()-18</f>
        <v>584</v>
      </c>
      <c r="B602" s="25" t="s">
        <v>348</v>
      </c>
      <c r="C602" s="31" t="s">
        <v>173</v>
      </c>
      <c r="D602" s="25">
        <v>2013.6</v>
      </c>
      <c r="E602" s="26" t="s">
        <v>983</v>
      </c>
      <c r="F602" s="27">
        <v>688</v>
      </c>
      <c r="G602" s="27">
        <v>1511</v>
      </c>
      <c r="H602" s="32" t="s">
        <v>6</v>
      </c>
      <c r="I602" s="29" t="s">
        <v>235</v>
      </c>
      <c r="J602" s="52"/>
    </row>
    <row r="603" spans="1:10" s="5" customFormat="1" ht="27.75" customHeight="1" x14ac:dyDescent="0.2">
      <c r="A603" s="24">
        <f t="shared" si="18"/>
        <v>585</v>
      </c>
      <c r="B603" s="61" t="s">
        <v>437</v>
      </c>
      <c r="C603" s="61" t="s">
        <v>438</v>
      </c>
      <c r="D603" s="61">
        <v>2014.6</v>
      </c>
      <c r="E603" s="168" t="s">
        <v>983</v>
      </c>
      <c r="F603" s="169">
        <v>617</v>
      </c>
      <c r="G603" s="56">
        <v>1454</v>
      </c>
      <c r="H603" s="57" t="s">
        <v>189</v>
      </c>
      <c r="I603" s="58" t="s">
        <v>235</v>
      </c>
      <c r="J603" s="52"/>
    </row>
    <row r="604" spans="1:10" ht="28.5" customHeight="1" x14ac:dyDescent="0.2">
      <c r="A604" s="24">
        <f t="shared" si="18"/>
        <v>586</v>
      </c>
      <c r="B604" s="25" t="s">
        <v>466</v>
      </c>
      <c r="C604" s="25" t="s">
        <v>173</v>
      </c>
      <c r="D604" s="31">
        <v>2014.7</v>
      </c>
      <c r="E604" s="26" t="s">
        <v>1032</v>
      </c>
      <c r="F604" s="27">
        <v>810</v>
      </c>
      <c r="G604" s="27">
        <v>1734</v>
      </c>
      <c r="H604" s="32" t="s">
        <v>109</v>
      </c>
      <c r="I604" s="29" t="s">
        <v>235</v>
      </c>
      <c r="J604" s="52"/>
    </row>
    <row r="605" spans="1:10" ht="27.75" customHeight="1" x14ac:dyDescent="0.2">
      <c r="A605" s="24">
        <f t="shared" si="18"/>
        <v>587</v>
      </c>
      <c r="B605" s="54" t="s">
        <v>498</v>
      </c>
      <c r="C605" s="61" t="s">
        <v>438</v>
      </c>
      <c r="D605" s="62">
        <v>2014.1</v>
      </c>
      <c r="E605" s="55" t="s">
        <v>1098</v>
      </c>
      <c r="F605" s="56">
        <v>963</v>
      </c>
      <c r="G605" s="56">
        <v>2064</v>
      </c>
      <c r="H605" s="57" t="s">
        <v>109</v>
      </c>
      <c r="I605" s="58" t="s">
        <v>235</v>
      </c>
      <c r="J605" s="52"/>
    </row>
    <row r="606" spans="1:10" s="5" customFormat="1" ht="27.75" customHeight="1" x14ac:dyDescent="0.2">
      <c r="A606" s="24">
        <f t="shared" si="18"/>
        <v>588</v>
      </c>
      <c r="B606" s="61" t="s">
        <v>555</v>
      </c>
      <c r="C606" s="61" t="s">
        <v>438</v>
      </c>
      <c r="D606" s="61">
        <v>2015.6</v>
      </c>
      <c r="E606" s="64" t="s">
        <v>1069</v>
      </c>
      <c r="F606" s="65">
        <v>2310</v>
      </c>
      <c r="G606" s="65">
        <v>4745</v>
      </c>
      <c r="H606" s="66" t="s">
        <v>189</v>
      </c>
      <c r="I606" s="67" t="s">
        <v>235</v>
      </c>
      <c r="J606" s="52"/>
    </row>
    <row r="607" spans="1:10" ht="27.75" customHeight="1" x14ac:dyDescent="0.2">
      <c r="A607" s="327" t="s">
        <v>2311</v>
      </c>
      <c r="B607" s="328"/>
      <c r="C607" s="328"/>
      <c r="D607" s="328"/>
      <c r="E607" s="328"/>
      <c r="F607" s="328"/>
      <c r="G607" s="328"/>
      <c r="H607" s="328"/>
      <c r="I607" s="328"/>
      <c r="J607" s="329"/>
    </row>
    <row r="608" spans="1:10" s="5" customFormat="1" ht="27.75" customHeight="1" x14ac:dyDescent="0.2">
      <c r="A608" s="24">
        <f>ROW()-19</f>
        <v>589</v>
      </c>
      <c r="B608" s="61" t="s">
        <v>765</v>
      </c>
      <c r="C608" s="77" t="s">
        <v>766</v>
      </c>
      <c r="D608" s="61">
        <v>2016.11</v>
      </c>
      <c r="E608" s="64" t="s">
        <v>996</v>
      </c>
      <c r="F608" s="78">
        <v>136</v>
      </c>
      <c r="G608" s="79">
        <v>314</v>
      </c>
      <c r="H608" s="80" t="s">
        <v>253</v>
      </c>
      <c r="I608" s="88" t="s">
        <v>235</v>
      </c>
      <c r="J608" s="30"/>
    </row>
    <row r="609" spans="1:10" s="5" customFormat="1" ht="27.75" customHeight="1" x14ac:dyDescent="0.2">
      <c r="A609" s="24">
        <f t="shared" ref="A609:A610" si="19">ROW()-19</f>
        <v>590</v>
      </c>
      <c r="B609" s="96" t="s">
        <v>1609</v>
      </c>
      <c r="C609" s="96" t="s">
        <v>2240</v>
      </c>
      <c r="D609" s="96">
        <v>2018.7</v>
      </c>
      <c r="E609" s="97" t="s">
        <v>1560</v>
      </c>
      <c r="F609" s="98">
        <v>1924</v>
      </c>
      <c r="G609" s="98">
        <v>4236</v>
      </c>
      <c r="H609" s="99" t="s">
        <v>1629</v>
      </c>
      <c r="I609" s="100" t="s">
        <v>1470</v>
      </c>
      <c r="J609" s="51" t="s">
        <v>2445</v>
      </c>
    </row>
    <row r="610" spans="1:10" s="5" customFormat="1" ht="27.75" customHeight="1" x14ac:dyDescent="0.2">
      <c r="A610" s="24">
        <f t="shared" si="19"/>
        <v>591</v>
      </c>
      <c r="B610" s="61" t="s">
        <v>1795</v>
      </c>
      <c r="C610" s="110" t="s">
        <v>2240</v>
      </c>
      <c r="D610" s="61">
        <v>2018.12</v>
      </c>
      <c r="E610" s="111" t="s">
        <v>920</v>
      </c>
      <c r="F610" s="65">
        <v>687</v>
      </c>
      <c r="G610" s="65">
        <v>1508</v>
      </c>
      <c r="H610" s="113" t="s">
        <v>109</v>
      </c>
      <c r="I610" s="109" t="s">
        <v>146</v>
      </c>
      <c r="J610" s="30"/>
    </row>
    <row r="611" spans="1:10" s="4" customFormat="1" ht="28.5" customHeight="1" x14ac:dyDescent="0.2">
      <c r="A611" s="327" t="s">
        <v>2294</v>
      </c>
      <c r="B611" s="328"/>
      <c r="C611" s="328"/>
      <c r="D611" s="328"/>
      <c r="E611" s="328"/>
      <c r="F611" s="328"/>
      <c r="G611" s="328"/>
      <c r="H611" s="328"/>
      <c r="I611" s="328"/>
      <c r="J611" s="329"/>
    </row>
    <row r="612" spans="1:10" ht="27.75" customHeight="1" x14ac:dyDescent="0.2">
      <c r="A612" s="24">
        <f>ROW()-20</f>
        <v>592</v>
      </c>
      <c r="B612" s="54" t="s">
        <v>237</v>
      </c>
      <c r="C612" s="31" t="s">
        <v>2198</v>
      </c>
      <c r="D612" s="61">
        <v>2010.8</v>
      </c>
      <c r="E612" s="55" t="s">
        <v>930</v>
      </c>
      <c r="F612" s="56">
        <v>1602</v>
      </c>
      <c r="G612" s="56">
        <v>2755</v>
      </c>
      <c r="H612" s="57" t="s">
        <v>124</v>
      </c>
      <c r="I612" s="58" t="s">
        <v>235</v>
      </c>
      <c r="J612" s="51"/>
    </row>
    <row r="613" spans="1:10" x14ac:dyDescent="0.2">
      <c r="A613" s="24">
        <f t="shared" ref="A613:A647" si="20">ROW()-20</f>
        <v>593</v>
      </c>
      <c r="B613" s="54" t="s">
        <v>170</v>
      </c>
      <c r="C613" s="31" t="s">
        <v>2198</v>
      </c>
      <c r="D613" s="61">
        <v>2011.3</v>
      </c>
      <c r="E613" s="55" t="s">
        <v>983</v>
      </c>
      <c r="F613" s="56">
        <v>1386</v>
      </c>
      <c r="G613" s="56">
        <v>2733</v>
      </c>
      <c r="H613" s="57" t="s">
        <v>114</v>
      </c>
      <c r="I613" s="58" t="s">
        <v>235</v>
      </c>
      <c r="J613" s="30"/>
    </row>
    <row r="614" spans="1:10" x14ac:dyDescent="0.2">
      <c r="A614" s="24">
        <f t="shared" si="20"/>
        <v>594</v>
      </c>
      <c r="B614" s="54" t="s">
        <v>182</v>
      </c>
      <c r="C614" s="31" t="s">
        <v>2198</v>
      </c>
      <c r="D614" s="61">
        <v>2011.6</v>
      </c>
      <c r="E614" s="55" t="s">
        <v>1211</v>
      </c>
      <c r="F614" s="56">
        <v>1732</v>
      </c>
      <c r="G614" s="56">
        <v>3481</v>
      </c>
      <c r="H614" s="57" t="s">
        <v>6</v>
      </c>
      <c r="I614" s="58" t="s">
        <v>235</v>
      </c>
      <c r="J614" s="30"/>
    </row>
    <row r="615" spans="1:10" x14ac:dyDescent="0.2">
      <c r="A615" s="24">
        <f t="shared" si="20"/>
        <v>595</v>
      </c>
      <c r="B615" s="54" t="s">
        <v>281</v>
      </c>
      <c r="C615" s="31" t="s">
        <v>2198</v>
      </c>
      <c r="D615" s="61">
        <v>2011.11</v>
      </c>
      <c r="E615" s="55" t="s">
        <v>1188</v>
      </c>
      <c r="F615" s="56">
        <v>535</v>
      </c>
      <c r="G615" s="56">
        <v>808</v>
      </c>
      <c r="H615" s="57" t="s">
        <v>109</v>
      </c>
      <c r="I615" s="58" t="s">
        <v>235</v>
      </c>
      <c r="J615" s="30"/>
    </row>
    <row r="616" spans="1:10" x14ac:dyDescent="0.2">
      <c r="A616" s="24">
        <f t="shared" si="20"/>
        <v>596</v>
      </c>
      <c r="B616" s="162" t="s">
        <v>220</v>
      </c>
      <c r="C616" s="31" t="s">
        <v>2198</v>
      </c>
      <c r="D616" s="162">
        <v>2012.9</v>
      </c>
      <c r="E616" s="164" t="s">
        <v>1114</v>
      </c>
      <c r="F616" s="165">
        <v>989</v>
      </c>
      <c r="G616" s="165">
        <v>2034</v>
      </c>
      <c r="H616" s="166" t="s">
        <v>109</v>
      </c>
      <c r="I616" s="167" t="s">
        <v>235</v>
      </c>
      <c r="J616" s="30"/>
    </row>
    <row r="617" spans="1:10" x14ac:dyDescent="0.2">
      <c r="A617" s="24">
        <f t="shared" si="20"/>
        <v>597</v>
      </c>
      <c r="B617" s="260" t="s">
        <v>240</v>
      </c>
      <c r="C617" s="31" t="s">
        <v>2198</v>
      </c>
      <c r="D617" s="61">
        <v>2012.11</v>
      </c>
      <c r="E617" s="55" t="s">
        <v>1163</v>
      </c>
      <c r="F617" s="56">
        <v>967</v>
      </c>
      <c r="G617" s="56">
        <v>3047</v>
      </c>
      <c r="H617" s="57" t="s">
        <v>189</v>
      </c>
      <c r="I617" s="58" t="s">
        <v>235</v>
      </c>
      <c r="J617" s="30"/>
    </row>
    <row r="618" spans="1:10" ht="27.75" customHeight="1" x14ac:dyDescent="0.2">
      <c r="A618" s="24">
        <f t="shared" si="20"/>
        <v>598</v>
      </c>
      <c r="B618" s="61" t="s">
        <v>377</v>
      </c>
      <c r="C618" s="31" t="s">
        <v>2198</v>
      </c>
      <c r="D618" s="54">
        <v>2013.9</v>
      </c>
      <c r="E618" s="55" t="s">
        <v>1148</v>
      </c>
      <c r="F618" s="56">
        <v>1706</v>
      </c>
      <c r="G618" s="56">
        <v>4233</v>
      </c>
      <c r="H618" s="57" t="s">
        <v>106</v>
      </c>
      <c r="I618" s="58" t="s">
        <v>235</v>
      </c>
      <c r="J618" s="52"/>
    </row>
    <row r="619" spans="1:10" x14ac:dyDescent="0.2">
      <c r="A619" s="24">
        <f t="shared" si="20"/>
        <v>599</v>
      </c>
      <c r="B619" s="61" t="s">
        <v>416</v>
      </c>
      <c r="C619" s="31" t="s">
        <v>2198</v>
      </c>
      <c r="D619" s="61">
        <v>2014.1</v>
      </c>
      <c r="E619" s="168" t="s">
        <v>1114</v>
      </c>
      <c r="F619" s="169">
        <v>653</v>
      </c>
      <c r="G619" s="56">
        <v>875</v>
      </c>
      <c r="H619" s="57" t="s">
        <v>109</v>
      </c>
      <c r="I619" s="58" t="s">
        <v>235</v>
      </c>
      <c r="J619" s="30"/>
    </row>
    <row r="620" spans="1:10" ht="27.75" customHeight="1" x14ac:dyDescent="0.2">
      <c r="A620" s="24">
        <f t="shared" si="20"/>
        <v>600</v>
      </c>
      <c r="B620" s="61" t="s">
        <v>429</v>
      </c>
      <c r="C620" s="31" t="s">
        <v>2198</v>
      </c>
      <c r="D620" s="61">
        <v>2014.4</v>
      </c>
      <c r="E620" s="168" t="s">
        <v>920</v>
      </c>
      <c r="F620" s="169">
        <v>3664</v>
      </c>
      <c r="G620" s="56">
        <v>3995</v>
      </c>
      <c r="H620" s="57" t="s">
        <v>6</v>
      </c>
      <c r="I620" s="58" t="s">
        <v>235</v>
      </c>
      <c r="J620" s="52"/>
    </row>
    <row r="621" spans="1:10" x14ac:dyDescent="0.2">
      <c r="A621" s="24">
        <f t="shared" si="20"/>
        <v>601</v>
      </c>
      <c r="B621" s="162" t="s">
        <v>470</v>
      </c>
      <c r="C621" s="31" t="s">
        <v>2198</v>
      </c>
      <c r="D621" s="163">
        <v>2014.7</v>
      </c>
      <c r="E621" s="164" t="s">
        <v>942</v>
      </c>
      <c r="F621" s="165">
        <v>477</v>
      </c>
      <c r="G621" s="165">
        <v>858</v>
      </c>
      <c r="H621" s="166" t="s">
        <v>189</v>
      </c>
      <c r="I621" s="167" t="s">
        <v>235</v>
      </c>
      <c r="J621" s="30"/>
    </row>
    <row r="622" spans="1:10" x14ac:dyDescent="0.2">
      <c r="A622" s="24">
        <f t="shared" si="20"/>
        <v>602</v>
      </c>
      <c r="B622" s="54" t="s">
        <v>465</v>
      </c>
      <c r="C622" s="31" t="s">
        <v>2198</v>
      </c>
      <c r="D622" s="61">
        <v>2014.8</v>
      </c>
      <c r="E622" s="55" t="s">
        <v>1087</v>
      </c>
      <c r="F622" s="56">
        <v>1053</v>
      </c>
      <c r="G622" s="56">
        <v>2208</v>
      </c>
      <c r="H622" s="57" t="s">
        <v>253</v>
      </c>
      <c r="I622" s="58" t="s">
        <v>235</v>
      </c>
      <c r="J622" s="30"/>
    </row>
    <row r="623" spans="1:10" x14ac:dyDescent="0.2">
      <c r="A623" s="24">
        <f t="shared" si="20"/>
        <v>603</v>
      </c>
      <c r="B623" s="54" t="s">
        <v>483</v>
      </c>
      <c r="C623" s="31" t="s">
        <v>2198</v>
      </c>
      <c r="D623" s="61">
        <v>2014.8</v>
      </c>
      <c r="E623" s="55" t="s">
        <v>930</v>
      </c>
      <c r="F623" s="56">
        <v>3090</v>
      </c>
      <c r="G623" s="56">
        <v>6098</v>
      </c>
      <c r="H623" s="57" t="s">
        <v>189</v>
      </c>
      <c r="I623" s="58" t="s">
        <v>235</v>
      </c>
      <c r="J623" s="30"/>
    </row>
    <row r="624" spans="1:10" x14ac:dyDescent="0.2">
      <c r="A624" s="24">
        <f t="shared" si="20"/>
        <v>604</v>
      </c>
      <c r="B624" s="54" t="s">
        <v>482</v>
      </c>
      <c r="C624" s="31" t="s">
        <v>2198</v>
      </c>
      <c r="D624" s="61">
        <v>2014.9</v>
      </c>
      <c r="E624" s="55" t="s">
        <v>1094</v>
      </c>
      <c r="F624" s="56">
        <v>2718</v>
      </c>
      <c r="G624" s="56">
        <v>7025</v>
      </c>
      <c r="H624" s="57" t="s">
        <v>253</v>
      </c>
      <c r="I624" s="58" t="s">
        <v>235</v>
      </c>
      <c r="J624" s="30"/>
    </row>
    <row r="625" spans="1:10" x14ac:dyDescent="0.2">
      <c r="A625" s="24">
        <f t="shared" si="20"/>
        <v>605</v>
      </c>
      <c r="B625" s="54" t="s">
        <v>504</v>
      </c>
      <c r="C625" s="39" t="s">
        <v>2198</v>
      </c>
      <c r="D625" s="61">
        <v>2014.11</v>
      </c>
      <c r="E625" s="55" t="s">
        <v>1100</v>
      </c>
      <c r="F625" s="56">
        <v>1085</v>
      </c>
      <c r="G625" s="56">
        <v>2315</v>
      </c>
      <c r="H625" s="57" t="s">
        <v>109</v>
      </c>
      <c r="I625" s="58" t="s">
        <v>2317</v>
      </c>
      <c r="J625" s="30"/>
    </row>
    <row r="626" spans="1:10" ht="27.75" customHeight="1" x14ac:dyDescent="0.2">
      <c r="A626" s="24">
        <f t="shared" si="20"/>
        <v>606</v>
      </c>
      <c r="B626" s="54" t="s">
        <v>508</v>
      </c>
      <c r="C626" s="31" t="s">
        <v>2198</v>
      </c>
      <c r="D626" s="61">
        <v>2014.11</v>
      </c>
      <c r="E626" s="55" t="s">
        <v>1091</v>
      </c>
      <c r="F626" s="56">
        <v>1061</v>
      </c>
      <c r="G626" s="56">
        <v>1459</v>
      </c>
      <c r="H626" s="57" t="s">
        <v>253</v>
      </c>
      <c r="I626" s="58" t="s">
        <v>235</v>
      </c>
      <c r="J626" s="51"/>
    </row>
    <row r="627" spans="1:10" ht="27.75" customHeight="1" x14ac:dyDescent="0.2">
      <c r="A627" s="24">
        <f t="shared" si="20"/>
        <v>607</v>
      </c>
      <c r="B627" s="54" t="s">
        <v>513</v>
      </c>
      <c r="C627" s="31" t="s">
        <v>2198</v>
      </c>
      <c r="D627" s="61">
        <v>2014.12</v>
      </c>
      <c r="E627" s="55" t="s">
        <v>1087</v>
      </c>
      <c r="F627" s="56">
        <v>447</v>
      </c>
      <c r="G627" s="56">
        <v>905</v>
      </c>
      <c r="H627" s="57" t="s">
        <v>189</v>
      </c>
      <c r="I627" s="58" t="s">
        <v>235</v>
      </c>
      <c r="J627" s="51"/>
    </row>
    <row r="628" spans="1:10" ht="27.75" customHeight="1" x14ac:dyDescent="0.2">
      <c r="A628" s="24">
        <f t="shared" si="20"/>
        <v>608</v>
      </c>
      <c r="B628" s="61" t="s">
        <v>530</v>
      </c>
      <c r="C628" s="31" t="s">
        <v>2198</v>
      </c>
      <c r="D628" s="61">
        <v>2015.2</v>
      </c>
      <c r="E628" s="64" t="s">
        <v>964</v>
      </c>
      <c r="F628" s="65">
        <v>224</v>
      </c>
      <c r="G628" s="65">
        <v>395</v>
      </c>
      <c r="H628" s="66" t="s">
        <v>189</v>
      </c>
      <c r="I628" s="67" t="s">
        <v>235</v>
      </c>
      <c r="J628" s="52"/>
    </row>
    <row r="629" spans="1:10" ht="27.75" customHeight="1" x14ac:dyDescent="0.2">
      <c r="A629" s="24">
        <f t="shared" si="20"/>
        <v>609</v>
      </c>
      <c r="B629" s="61" t="s">
        <v>546</v>
      </c>
      <c r="C629" s="31" t="s">
        <v>2198</v>
      </c>
      <c r="D629" s="61">
        <v>2015.4</v>
      </c>
      <c r="E629" s="64" t="s">
        <v>1062</v>
      </c>
      <c r="F629" s="65">
        <v>856</v>
      </c>
      <c r="G629" s="65">
        <v>1749</v>
      </c>
      <c r="H629" s="66" t="s">
        <v>189</v>
      </c>
      <c r="I629" s="67" t="s">
        <v>235</v>
      </c>
      <c r="J629" s="52"/>
    </row>
    <row r="630" spans="1:10" ht="27.75" customHeight="1" x14ac:dyDescent="0.2">
      <c r="A630" s="24">
        <f t="shared" si="20"/>
        <v>610</v>
      </c>
      <c r="B630" s="61" t="s">
        <v>550</v>
      </c>
      <c r="C630" s="31" t="s">
        <v>2198</v>
      </c>
      <c r="D630" s="61">
        <v>2015.5</v>
      </c>
      <c r="E630" s="64" t="s">
        <v>1064</v>
      </c>
      <c r="F630" s="65">
        <v>1118</v>
      </c>
      <c r="G630" s="65">
        <v>2086</v>
      </c>
      <c r="H630" s="66" t="s">
        <v>253</v>
      </c>
      <c r="I630" s="67" t="s">
        <v>511</v>
      </c>
      <c r="J630" s="52"/>
    </row>
    <row r="631" spans="1:10" ht="27.75" customHeight="1" x14ac:dyDescent="0.2">
      <c r="A631" s="24">
        <f t="shared" si="20"/>
        <v>611</v>
      </c>
      <c r="B631" s="61" t="s">
        <v>582</v>
      </c>
      <c r="C631" s="31" t="s">
        <v>2198</v>
      </c>
      <c r="D631" s="61">
        <v>2015.8</v>
      </c>
      <c r="E631" s="64" t="s">
        <v>1083</v>
      </c>
      <c r="F631" s="65">
        <v>1186</v>
      </c>
      <c r="G631" s="65">
        <v>2572</v>
      </c>
      <c r="H631" s="66" t="s">
        <v>253</v>
      </c>
      <c r="I631" s="67" t="s">
        <v>235</v>
      </c>
      <c r="J631" s="52"/>
    </row>
    <row r="632" spans="1:10" s="5" customFormat="1" ht="27.75" customHeight="1" x14ac:dyDescent="0.2">
      <c r="A632" s="24">
        <f t="shared" si="20"/>
        <v>612</v>
      </c>
      <c r="B632" s="61" t="s">
        <v>674</v>
      </c>
      <c r="C632" s="31" t="s">
        <v>2198</v>
      </c>
      <c r="D632" s="61">
        <v>2016.7</v>
      </c>
      <c r="E632" s="64" t="s">
        <v>1008</v>
      </c>
      <c r="F632" s="65">
        <v>973</v>
      </c>
      <c r="G632" s="65">
        <v>2083</v>
      </c>
      <c r="H632" s="66" t="s">
        <v>108</v>
      </c>
      <c r="I632" s="67" t="s">
        <v>235</v>
      </c>
      <c r="J632" s="52"/>
    </row>
    <row r="633" spans="1:10" s="5" customFormat="1" ht="27.75" customHeight="1" x14ac:dyDescent="0.2">
      <c r="A633" s="24">
        <f t="shared" si="20"/>
        <v>613</v>
      </c>
      <c r="B633" s="61" t="s">
        <v>693</v>
      </c>
      <c r="C633" s="31" t="s">
        <v>2198</v>
      </c>
      <c r="D633" s="61">
        <v>2016.8</v>
      </c>
      <c r="E633" s="64" t="s">
        <v>946</v>
      </c>
      <c r="F633" s="65">
        <v>494</v>
      </c>
      <c r="G633" s="65">
        <v>995</v>
      </c>
      <c r="H633" s="66" t="s">
        <v>108</v>
      </c>
      <c r="I633" s="67" t="s">
        <v>235</v>
      </c>
      <c r="J633" s="52"/>
    </row>
    <row r="634" spans="1:10" ht="27.75" customHeight="1" x14ac:dyDescent="0.2">
      <c r="A634" s="24">
        <f t="shared" si="20"/>
        <v>614</v>
      </c>
      <c r="B634" s="61" t="s">
        <v>707</v>
      </c>
      <c r="C634" s="31" t="s">
        <v>2198</v>
      </c>
      <c r="D634" s="61">
        <v>2016.8</v>
      </c>
      <c r="E634" s="64" t="s">
        <v>924</v>
      </c>
      <c r="F634" s="65">
        <v>2038</v>
      </c>
      <c r="G634" s="65">
        <v>4193</v>
      </c>
      <c r="H634" s="66" t="s">
        <v>108</v>
      </c>
      <c r="I634" s="67" t="s">
        <v>235</v>
      </c>
      <c r="J634" s="52"/>
    </row>
    <row r="635" spans="1:10" s="4" customFormat="1" ht="28.5" customHeight="1" x14ac:dyDescent="0.2">
      <c r="A635" s="24">
        <f t="shared" si="20"/>
        <v>615</v>
      </c>
      <c r="B635" s="31" t="s">
        <v>721</v>
      </c>
      <c r="C635" s="31" t="s">
        <v>2198</v>
      </c>
      <c r="D635" s="33">
        <v>2016.1</v>
      </c>
      <c r="E635" s="34" t="s">
        <v>982</v>
      </c>
      <c r="F635" s="35">
        <v>1653</v>
      </c>
      <c r="G635" s="35">
        <v>2148</v>
      </c>
      <c r="H635" s="36" t="s">
        <v>108</v>
      </c>
      <c r="I635" s="37" t="s">
        <v>235</v>
      </c>
      <c r="J635" s="30"/>
    </row>
    <row r="636" spans="1:10" s="4" customFormat="1" ht="28.5" customHeight="1" x14ac:dyDescent="0.2">
      <c r="A636" s="24">
        <f t="shared" si="20"/>
        <v>616</v>
      </c>
      <c r="B636" s="31" t="s">
        <v>741</v>
      </c>
      <c r="C636" s="31" t="s">
        <v>2198</v>
      </c>
      <c r="D636" s="33">
        <v>2016.1</v>
      </c>
      <c r="E636" s="34" t="s">
        <v>986</v>
      </c>
      <c r="F636" s="35">
        <v>1531</v>
      </c>
      <c r="G636" s="35">
        <v>2965</v>
      </c>
      <c r="H636" s="36" t="s">
        <v>108</v>
      </c>
      <c r="I636" s="37" t="s">
        <v>235</v>
      </c>
      <c r="J636" s="30"/>
    </row>
    <row r="637" spans="1:10" ht="27.75" customHeight="1" x14ac:dyDescent="0.2">
      <c r="A637" s="24">
        <f t="shared" si="20"/>
        <v>617</v>
      </c>
      <c r="B637" s="61" t="s">
        <v>763</v>
      </c>
      <c r="C637" s="31" t="s">
        <v>2198</v>
      </c>
      <c r="D637" s="61">
        <v>2016.11</v>
      </c>
      <c r="E637" s="64" t="s">
        <v>996</v>
      </c>
      <c r="F637" s="78">
        <v>2379</v>
      </c>
      <c r="G637" s="79">
        <v>4838</v>
      </c>
      <c r="H637" s="80" t="s">
        <v>253</v>
      </c>
      <c r="I637" s="81" t="s">
        <v>235</v>
      </c>
      <c r="J637" s="69"/>
    </row>
    <row r="638" spans="1:10" ht="27.75" customHeight="1" x14ac:dyDescent="0.2">
      <c r="A638" s="24">
        <f t="shared" si="20"/>
        <v>618</v>
      </c>
      <c r="B638" s="61" t="s">
        <v>762</v>
      </c>
      <c r="C638" s="31" t="s">
        <v>2198</v>
      </c>
      <c r="D638" s="61">
        <v>2016.11</v>
      </c>
      <c r="E638" s="64" t="s">
        <v>985</v>
      </c>
      <c r="F638" s="78">
        <v>512</v>
      </c>
      <c r="G638" s="79">
        <v>1344</v>
      </c>
      <c r="H638" s="80" t="s">
        <v>189</v>
      </c>
      <c r="I638" s="81" t="s">
        <v>235</v>
      </c>
      <c r="J638" s="30"/>
    </row>
    <row r="639" spans="1:10" s="5" customFormat="1" ht="27.6" customHeight="1" x14ac:dyDescent="0.2">
      <c r="A639" s="24">
        <f t="shared" si="20"/>
        <v>619</v>
      </c>
      <c r="B639" s="61" t="s">
        <v>772</v>
      </c>
      <c r="C639" s="31" t="s">
        <v>2198</v>
      </c>
      <c r="D639" s="61">
        <v>2016.12</v>
      </c>
      <c r="E639" s="64" t="s">
        <v>935</v>
      </c>
      <c r="F639" s="78">
        <v>544</v>
      </c>
      <c r="G639" s="79">
        <v>1137</v>
      </c>
      <c r="H639" s="66" t="s">
        <v>180</v>
      </c>
      <c r="I639" s="81" t="s">
        <v>235</v>
      </c>
      <c r="J639" s="30"/>
    </row>
    <row r="640" spans="1:10" s="5" customFormat="1" ht="27.75" customHeight="1" x14ac:dyDescent="0.2">
      <c r="A640" s="24">
        <f t="shared" si="20"/>
        <v>620</v>
      </c>
      <c r="B640" s="85" t="s">
        <v>814</v>
      </c>
      <c r="C640" s="31" t="s">
        <v>2198</v>
      </c>
      <c r="D640" s="85">
        <v>2017.3</v>
      </c>
      <c r="E640" s="115" t="s">
        <v>907</v>
      </c>
      <c r="F640" s="261">
        <v>1301</v>
      </c>
      <c r="G640" s="86">
        <v>2116</v>
      </c>
      <c r="H640" s="262" t="s">
        <v>109</v>
      </c>
      <c r="I640" s="88" t="s">
        <v>235</v>
      </c>
      <c r="J640" s="52"/>
    </row>
    <row r="641" spans="1:10" s="5" customFormat="1" ht="27.75" customHeight="1" x14ac:dyDescent="0.2">
      <c r="A641" s="24">
        <f t="shared" si="20"/>
        <v>621</v>
      </c>
      <c r="B641" s="61" t="s">
        <v>823</v>
      </c>
      <c r="C641" s="31" t="s">
        <v>2198</v>
      </c>
      <c r="D641" s="61">
        <v>2017.5</v>
      </c>
      <c r="E641" s="64" t="s">
        <v>924</v>
      </c>
      <c r="F641" s="65">
        <v>1487</v>
      </c>
      <c r="G641" s="65">
        <v>3132</v>
      </c>
      <c r="H641" s="66" t="s">
        <v>189</v>
      </c>
      <c r="I641" s="81" t="s">
        <v>235</v>
      </c>
      <c r="J641" s="30"/>
    </row>
    <row r="642" spans="1:10" s="5" customFormat="1" ht="27.75" customHeight="1" x14ac:dyDescent="0.2">
      <c r="A642" s="24">
        <f t="shared" si="20"/>
        <v>622</v>
      </c>
      <c r="B642" s="61" t="s">
        <v>827</v>
      </c>
      <c r="C642" s="31" t="s">
        <v>2198</v>
      </c>
      <c r="D642" s="61">
        <v>2017.5</v>
      </c>
      <c r="E642" s="64" t="s">
        <v>916</v>
      </c>
      <c r="F642" s="65">
        <v>1309</v>
      </c>
      <c r="G642" s="65">
        <v>2924</v>
      </c>
      <c r="H642" s="66" t="s">
        <v>189</v>
      </c>
      <c r="I642" s="81" t="s">
        <v>235</v>
      </c>
      <c r="J642" s="30" t="s">
        <v>2445</v>
      </c>
    </row>
    <row r="643" spans="1:10" s="5" customFormat="1" ht="27.75" customHeight="1" x14ac:dyDescent="0.2">
      <c r="A643" s="24">
        <f t="shared" si="20"/>
        <v>623</v>
      </c>
      <c r="B643" s="90" t="s">
        <v>1402</v>
      </c>
      <c r="C643" s="31" t="s">
        <v>2198</v>
      </c>
      <c r="D643" s="61">
        <v>2017.11</v>
      </c>
      <c r="E643" s="64" t="s">
        <v>1414</v>
      </c>
      <c r="F643" s="65">
        <v>601</v>
      </c>
      <c r="G643" s="65">
        <v>1035</v>
      </c>
      <c r="H643" s="66" t="s">
        <v>124</v>
      </c>
      <c r="I643" s="67" t="s">
        <v>235</v>
      </c>
      <c r="J643" s="52"/>
    </row>
    <row r="644" spans="1:10" s="6" customFormat="1" ht="28.2" customHeight="1" x14ac:dyDescent="0.2">
      <c r="A644" s="24">
        <f t="shared" si="20"/>
        <v>624</v>
      </c>
      <c r="B644" s="91" t="s">
        <v>1479</v>
      </c>
      <c r="C644" s="31" t="s">
        <v>2198</v>
      </c>
      <c r="D644" s="31">
        <v>2018.2</v>
      </c>
      <c r="E644" s="34" t="s">
        <v>921</v>
      </c>
      <c r="F644" s="35">
        <v>878</v>
      </c>
      <c r="G644" s="35">
        <v>1960</v>
      </c>
      <c r="H644" s="36" t="s">
        <v>124</v>
      </c>
      <c r="I644" s="37" t="s">
        <v>1485</v>
      </c>
      <c r="J644" s="52"/>
    </row>
    <row r="645" spans="1:10" s="5" customFormat="1" ht="27.75" customHeight="1" x14ac:dyDescent="0.2">
      <c r="A645" s="24">
        <f t="shared" si="20"/>
        <v>625</v>
      </c>
      <c r="B645" s="226" t="s">
        <v>2253</v>
      </c>
      <c r="C645" s="31" t="s">
        <v>2198</v>
      </c>
      <c r="D645" s="61">
        <v>2019.4</v>
      </c>
      <c r="E645" s="111" t="s">
        <v>1901</v>
      </c>
      <c r="F645" s="65">
        <v>1283</v>
      </c>
      <c r="G645" s="65">
        <v>2628</v>
      </c>
      <c r="H645" s="113" t="s">
        <v>236</v>
      </c>
      <c r="I645" s="109" t="s">
        <v>235</v>
      </c>
      <c r="J645" s="52"/>
    </row>
    <row r="646" spans="1:10" s="5" customFormat="1" ht="27.75" customHeight="1" x14ac:dyDescent="0.2">
      <c r="A646" s="24">
        <f t="shared" si="20"/>
        <v>626</v>
      </c>
      <c r="B646" s="61" t="s">
        <v>2061</v>
      </c>
      <c r="C646" s="31" t="s">
        <v>2198</v>
      </c>
      <c r="D646" s="61">
        <v>2019.12</v>
      </c>
      <c r="E646" s="111" t="s">
        <v>2071</v>
      </c>
      <c r="F646" s="65">
        <v>3045</v>
      </c>
      <c r="G646" s="65">
        <v>6005</v>
      </c>
      <c r="H646" s="113" t="s">
        <v>236</v>
      </c>
      <c r="I646" s="109" t="s">
        <v>1884</v>
      </c>
      <c r="J646" s="51"/>
    </row>
    <row r="647" spans="1:10" ht="27.75" customHeight="1" x14ac:dyDescent="0.2">
      <c r="A647" s="24">
        <f t="shared" si="20"/>
        <v>627</v>
      </c>
      <c r="B647" s="61" t="s">
        <v>2335</v>
      </c>
      <c r="C647" s="110" t="s">
        <v>2336</v>
      </c>
      <c r="D647" s="61">
        <v>2020.4</v>
      </c>
      <c r="E647" s="111" t="s">
        <v>2327</v>
      </c>
      <c r="F647" s="65">
        <v>2102</v>
      </c>
      <c r="G647" s="65">
        <v>4436</v>
      </c>
      <c r="H647" s="113" t="s">
        <v>236</v>
      </c>
      <c r="I647" s="109" t="s">
        <v>235</v>
      </c>
      <c r="J647" s="30" t="s">
        <v>2455</v>
      </c>
    </row>
    <row r="648" spans="1:10" s="5" customFormat="1" ht="28.5" customHeight="1" x14ac:dyDescent="0.2">
      <c r="A648" s="327" t="s">
        <v>2318</v>
      </c>
      <c r="B648" s="328"/>
      <c r="C648" s="328"/>
      <c r="D648" s="328"/>
      <c r="E648" s="328"/>
      <c r="F648" s="328"/>
      <c r="G648" s="328"/>
      <c r="H648" s="328"/>
      <c r="I648" s="328"/>
      <c r="J648" s="329"/>
    </row>
    <row r="649" spans="1:10" s="5" customFormat="1" ht="28.5" customHeight="1" x14ac:dyDescent="0.2">
      <c r="A649" s="24">
        <f>ROW()-21</f>
        <v>628</v>
      </c>
      <c r="B649" s="25" t="s">
        <v>150</v>
      </c>
      <c r="C649" s="31" t="s">
        <v>2319</v>
      </c>
      <c r="D649" s="31">
        <v>2010.8</v>
      </c>
      <c r="E649" s="26" t="s">
        <v>1226</v>
      </c>
      <c r="F649" s="27">
        <v>1506</v>
      </c>
      <c r="G649" s="27">
        <v>2156</v>
      </c>
      <c r="H649" s="32" t="s">
        <v>6</v>
      </c>
      <c r="I649" s="29" t="s">
        <v>235</v>
      </c>
      <c r="J649" s="30"/>
    </row>
    <row r="650" spans="1:10" s="5" customFormat="1" ht="28.5" customHeight="1" x14ac:dyDescent="0.2">
      <c r="A650" s="24">
        <f t="shared" ref="A650:A682" si="21">ROW()-21</f>
        <v>629</v>
      </c>
      <c r="B650" s="25" t="s">
        <v>229</v>
      </c>
      <c r="C650" s="31" t="s">
        <v>2319</v>
      </c>
      <c r="D650" s="25">
        <v>2012.9</v>
      </c>
      <c r="E650" s="26" t="s">
        <v>1097</v>
      </c>
      <c r="F650" s="27">
        <v>348</v>
      </c>
      <c r="G650" s="27">
        <v>1005</v>
      </c>
      <c r="H650" s="32" t="s">
        <v>114</v>
      </c>
      <c r="I650" s="29" t="s">
        <v>235</v>
      </c>
      <c r="J650" s="30"/>
    </row>
    <row r="651" spans="1:10" ht="27.75" customHeight="1" x14ac:dyDescent="0.2">
      <c r="A651" s="24">
        <f t="shared" si="21"/>
        <v>630</v>
      </c>
      <c r="B651" s="54" t="s">
        <v>225</v>
      </c>
      <c r="C651" s="31" t="s">
        <v>2319</v>
      </c>
      <c r="D651" s="54">
        <v>2012.9</v>
      </c>
      <c r="E651" s="55" t="s">
        <v>930</v>
      </c>
      <c r="F651" s="56">
        <v>1243</v>
      </c>
      <c r="G651" s="56">
        <v>2321</v>
      </c>
      <c r="H651" s="57" t="s">
        <v>109</v>
      </c>
      <c r="I651" s="58" t="s">
        <v>233</v>
      </c>
      <c r="J651" s="30" t="s">
        <v>2445</v>
      </c>
    </row>
    <row r="652" spans="1:10" s="5" customFormat="1" ht="28.5" customHeight="1" x14ac:dyDescent="0.2">
      <c r="A652" s="24">
        <f t="shared" si="21"/>
        <v>631</v>
      </c>
      <c r="B652" s="31" t="s">
        <v>254</v>
      </c>
      <c r="C652" s="31" t="s">
        <v>2319</v>
      </c>
      <c r="D652" s="25">
        <v>2013.2</v>
      </c>
      <c r="E652" s="26" t="s">
        <v>1172</v>
      </c>
      <c r="F652" s="27">
        <v>714</v>
      </c>
      <c r="G652" s="27">
        <v>1172</v>
      </c>
      <c r="H652" s="32" t="s">
        <v>109</v>
      </c>
      <c r="I652" s="29" t="s">
        <v>235</v>
      </c>
      <c r="J652" s="30"/>
    </row>
    <row r="653" spans="1:10" ht="27.75" customHeight="1" x14ac:dyDescent="0.2">
      <c r="A653" s="24">
        <f t="shared" si="21"/>
        <v>632</v>
      </c>
      <c r="B653" s="54" t="s">
        <v>389</v>
      </c>
      <c r="C653" s="31" t="s">
        <v>2319</v>
      </c>
      <c r="D653" s="54">
        <v>2013.12</v>
      </c>
      <c r="E653" s="55" t="s">
        <v>1073</v>
      </c>
      <c r="F653" s="56">
        <v>856</v>
      </c>
      <c r="G653" s="56">
        <v>3080</v>
      </c>
      <c r="H653" s="57" t="s">
        <v>189</v>
      </c>
      <c r="I653" s="58" t="s">
        <v>235</v>
      </c>
      <c r="J653" s="30"/>
    </row>
    <row r="654" spans="1:10" s="5" customFormat="1" ht="28.5" customHeight="1" x14ac:dyDescent="0.2">
      <c r="A654" s="24">
        <f t="shared" si="21"/>
        <v>633</v>
      </c>
      <c r="B654" s="31" t="s">
        <v>390</v>
      </c>
      <c r="C654" s="31" t="s">
        <v>2319</v>
      </c>
      <c r="D654" s="160">
        <v>2013.1</v>
      </c>
      <c r="E654" s="26" t="s">
        <v>1074</v>
      </c>
      <c r="F654" s="27">
        <v>927</v>
      </c>
      <c r="G654" s="27">
        <v>2164</v>
      </c>
      <c r="H654" s="32" t="s">
        <v>189</v>
      </c>
      <c r="I654" s="29" t="s">
        <v>235</v>
      </c>
      <c r="J654" s="30"/>
    </row>
    <row r="655" spans="1:10" s="5" customFormat="1" ht="28.5" customHeight="1" x14ac:dyDescent="0.2">
      <c r="A655" s="24">
        <f t="shared" si="21"/>
        <v>634</v>
      </c>
      <c r="B655" s="263" t="s">
        <v>380</v>
      </c>
      <c r="C655" s="31" t="s">
        <v>2319</v>
      </c>
      <c r="D655" s="25">
        <v>2013.11</v>
      </c>
      <c r="E655" s="26" t="s">
        <v>1149</v>
      </c>
      <c r="F655" s="27">
        <v>884</v>
      </c>
      <c r="G655" s="27">
        <v>2055</v>
      </c>
      <c r="H655" s="32" t="s">
        <v>124</v>
      </c>
      <c r="I655" s="29" t="s">
        <v>235</v>
      </c>
      <c r="J655" s="52"/>
    </row>
    <row r="656" spans="1:10" s="5" customFormat="1" ht="28.5" customHeight="1" x14ac:dyDescent="0.2">
      <c r="A656" s="24">
        <f t="shared" si="21"/>
        <v>635</v>
      </c>
      <c r="B656" s="25" t="s">
        <v>485</v>
      </c>
      <c r="C656" s="31" t="s">
        <v>2319</v>
      </c>
      <c r="D656" s="31">
        <v>2014.9</v>
      </c>
      <c r="E656" s="26" t="s">
        <v>1091</v>
      </c>
      <c r="F656" s="27">
        <v>620</v>
      </c>
      <c r="G656" s="27">
        <v>1407</v>
      </c>
      <c r="H656" s="32" t="s">
        <v>189</v>
      </c>
      <c r="I656" s="29" t="s">
        <v>235</v>
      </c>
      <c r="J656" s="52"/>
    </row>
    <row r="657" spans="1:10" s="5" customFormat="1" ht="28.5" customHeight="1" x14ac:dyDescent="0.2">
      <c r="A657" s="24">
        <f t="shared" si="21"/>
        <v>636</v>
      </c>
      <c r="B657" s="25" t="s">
        <v>501</v>
      </c>
      <c r="C657" s="31" t="s">
        <v>2319</v>
      </c>
      <c r="D657" s="33">
        <v>2014.1</v>
      </c>
      <c r="E657" s="26" t="s">
        <v>878</v>
      </c>
      <c r="F657" s="27">
        <v>406</v>
      </c>
      <c r="G657" s="27">
        <v>2469</v>
      </c>
      <c r="H657" s="32" t="s">
        <v>189</v>
      </c>
      <c r="I657" s="29" t="s">
        <v>235</v>
      </c>
      <c r="J657" s="52"/>
    </row>
    <row r="658" spans="1:10" s="5" customFormat="1" ht="28.5" customHeight="1" x14ac:dyDescent="0.2">
      <c r="A658" s="24">
        <f t="shared" si="21"/>
        <v>637</v>
      </c>
      <c r="B658" s="25" t="s">
        <v>506</v>
      </c>
      <c r="C658" s="31" t="s">
        <v>2319</v>
      </c>
      <c r="D658" s="31">
        <v>2014.11</v>
      </c>
      <c r="E658" s="26" t="s">
        <v>931</v>
      </c>
      <c r="F658" s="27">
        <v>935</v>
      </c>
      <c r="G658" s="27">
        <v>2131</v>
      </c>
      <c r="H658" s="32" t="s">
        <v>109</v>
      </c>
      <c r="I658" s="29" t="s">
        <v>235</v>
      </c>
      <c r="J658" s="52"/>
    </row>
    <row r="659" spans="1:10" s="5" customFormat="1" ht="28.5" customHeight="1" x14ac:dyDescent="0.2">
      <c r="A659" s="24">
        <f t="shared" si="21"/>
        <v>638</v>
      </c>
      <c r="B659" s="31" t="s">
        <v>544</v>
      </c>
      <c r="C659" s="31" t="s">
        <v>2319</v>
      </c>
      <c r="D659" s="31">
        <v>2015.4</v>
      </c>
      <c r="E659" s="34" t="s">
        <v>1058</v>
      </c>
      <c r="F659" s="35">
        <v>805</v>
      </c>
      <c r="G659" s="35">
        <v>1697</v>
      </c>
      <c r="H659" s="36" t="s">
        <v>189</v>
      </c>
      <c r="I659" s="37" t="s">
        <v>235</v>
      </c>
      <c r="J659" s="52"/>
    </row>
    <row r="660" spans="1:10" ht="27.75" customHeight="1" x14ac:dyDescent="0.2">
      <c r="A660" s="24">
        <f t="shared" si="21"/>
        <v>639</v>
      </c>
      <c r="B660" s="61" t="s">
        <v>561</v>
      </c>
      <c r="C660" s="31" t="s">
        <v>2319</v>
      </c>
      <c r="D660" s="61">
        <v>2015.6</v>
      </c>
      <c r="E660" s="64" t="s">
        <v>930</v>
      </c>
      <c r="F660" s="65">
        <v>1749</v>
      </c>
      <c r="G660" s="65">
        <v>3615</v>
      </c>
      <c r="H660" s="66" t="s">
        <v>189</v>
      </c>
      <c r="I660" s="67" t="s">
        <v>235</v>
      </c>
      <c r="J660" s="30"/>
    </row>
    <row r="661" spans="1:10" ht="27.75" customHeight="1" x14ac:dyDescent="0.2">
      <c r="A661" s="24">
        <f t="shared" si="21"/>
        <v>640</v>
      </c>
      <c r="B661" s="61" t="s">
        <v>583</v>
      </c>
      <c r="C661" s="31" t="s">
        <v>2319</v>
      </c>
      <c r="D661" s="61">
        <v>2015.8</v>
      </c>
      <c r="E661" s="64" t="s">
        <v>1084</v>
      </c>
      <c r="F661" s="65">
        <v>1013</v>
      </c>
      <c r="G661" s="65">
        <v>2042</v>
      </c>
      <c r="H661" s="66" t="s">
        <v>189</v>
      </c>
      <c r="I661" s="67" t="s">
        <v>435</v>
      </c>
      <c r="J661" s="30"/>
    </row>
    <row r="662" spans="1:10" ht="27.75" customHeight="1" x14ac:dyDescent="0.2">
      <c r="A662" s="24">
        <f t="shared" si="21"/>
        <v>641</v>
      </c>
      <c r="B662" s="61" t="s">
        <v>595</v>
      </c>
      <c r="C662" s="31" t="s">
        <v>2319</v>
      </c>
      <c r="D662" s="61">
        <v>2015.9</v>
      </c>
      <c r="E662" s="64" t="s">
        <v>878</v>
      </c>
      <c r="F662" s="65">
        <v>778</v>
      </c>
      <c r="G662" s="65">
        <v>1522</v>
      </c>
      <c r="H662" s="66" t="s">
        <v>189</v>
      </c>
      <c r="I662" s="67" t="s">
        <v>235</v>
      </c>
      <c r="J662" s="30"/>
    </row>
    <row r="663" spans="1:10" ht="27.75" customHeight="1" x14ac:dyDescent="0.2">
      <c r="A663" s="24">
        <f t="shared" si="21"/>
        <v>642</v>
      </c>
      <c r="B663" s="61" t="s">
        <v>602</v>
      </c>
      <c r="C663" s="31" t="s">
        <v>2319</v>
      </c>
      <c r="D663" s="62">
        <v>2015.1</v>
      </c>
      <c r="E663" s="64" t="s">
        <v>940</v>
      </c>
      <c r="F663" s="65">
        <v>350</v>
      </c>
      <c r="G663" s="65">
        <v>634</v>
      </c>
      <c r="H663" s="66" t="s">
        <v>253</v>
      </c>
      <c r="I663" s="67" t="s">
        <v>235</v>
      </c>
      <c r="J663" s="30"/>
    </row>
    <row r="664" spans="1:10" ht="27.75" customHeight="1" x14ac:dyDescent="0.2">
      <c r="A664" s="24">
        <f t="shared" si="21"/>
        <v>643</v>
      </c>
      <c r="B664" s="85" t="s">
        <v>618</v>
      </c>
      <c r="C664" s="31" t="s">
        <v>2319</v>
      </c>
      <c r="D664" s="85">
        <v>2015.11</v>
      </c>
      <c r="E664" s="115" t="s">
        <v>1037</v>
      </c>
      <c r="F664" s="86">
        <v>880</v>
      </c>
      <c r="G664" s="86">
        <v>1933</v>
      </c>
      <c r="H664" s="87" t="s">
        <v>109</v>
      </c>
      <c r="I664" s="210" t="s">
        <v>235</v>
      </c>
      <c r="J664" s="30"/>
    </row>
    <row r="665" spans="1:10" ht="27.75" customHeight="1" x14ac:dyDescent="0.2">
      <c r="A665" s="24">
        <f t="shared" si="21"/>
        <v>644</v>
      </c>
      <c r="B665" s="61" t="s">
        <v>648</v>
      </c>
      <c r="C665" s="31" t="s">
        <v>2319</v>
      </c>
      <c r="D665" s="61">
        <v>2016.4</v>
      </c>
      <c r="E665" s="64" t="s">
        <v>976</v>
      </c>
      <c r="F665" s="65">
        <v>1098</v>
      </c>
      <c r="G665" s="65">
        <v>2218</v>
      </c>
      <c r="H665" s="66" t="s">
        <v>108</v>
      </c>
      <c r="I665" s="67" t="s">
        <v>235</v>
      </c>
      <c r="J665" s="30"/>
    </row>
    <row r="666" spans="1:10" ht="27.75" customHeight="1" x14ac:dyDescent="0.2">
      <c r="A666" s="24">
        <f t="shared" si="21"/>
        <v>645</v>
      </c>
      <c r="B666" s="61" t="s">
        <v>682</v>
      </c>
      <c r="C666" s="31" t="s">
        <v>2319</v>
      </c>
      <c r="D666" s="61">
        <v>2016.7</v>
      </c>
      <c r="E666" s="64" t="s">
        <v>986</v>
      </c>
      <c r="F666" s="65">
        <v>750</v>
      </c>
      <c r="G666" s="65">
        <v>1819</v>
      </c>
      <c r="H666" s="66" t="s">
        <v>108</v>
      </c>
      <c r="I666" s="67" t="s">
        <v>235</v>
      </c>
      <c r="J666" s="30"/>
    </row>
    <row r="667" spans="1:10" s="5" customFormat="1" ht="28.5" customHeight="1" x14ac:dyDescent="0.2">
      <c r="A667" s="24">
        <f t="shared" si="21"/>
        <v>646</v>
      </c>
      <c r="B667" s="39" t="s">
        <v>2194</v>
      </c>
      <c r="C667" s="31" t="s">
        <v>2319</v>
      </c>
      <c r="D667" s="39">
        <v>2016.9</v>
      </c>
      <c r="E667" s="215" t="s">
        <v>961</v>
      </c>
      <c r="F667" s="216">
        <v>211</v>
      </c>
      <c r="G667" s="216">
        <v>502</v>
      </c>
      <c r="H667" s="217" t="s">
        <v>108</v>
      </c>
      <c r="I667" s="218" t="s">
        <v>235</v>
      </c>
      <c r="J667" s="52"/>
    </row>
    <row r="668" spans="1:10" s="5" customFormat="1" ht="28.5" customHeight="1" x14ac:dyDescent="0.2">
      <c r="A668" s="24">
        <f t="shared" si="21"/>
        <v>647</v>
      </c>
      <c r="B668" s="264" t="s">
        <v>745</v>
      </c>
      <c r="C668" s="31" t="s">
        <v>2319</v>
      </c>
      <c r="D668" s="265">
        <v>2016.1</v>
      </c>
      <c r="E668" s="266" t="s">
        <v>990</v>
      </c>
      <c r="F668" s="267">
        <v>675</v>
      </c>
      <c r="G668" s="267">
        <v>1654</v>
      </c>
      <c r="H668" s="268" t="s">
        <v>189</v>
      </c>
      <c r="I668" s="269" t="s">
        <v>235</v>
      </c>
      <c r="J668" s="52"/>
    </row>
    <row r="669" spans="1:10" ht="27.75" customHeight="1" x14ac:dyDescent="0.2">
      <c r="A669" s="24">
        <f t="shared" si="21"/>
        <v>648</v>
      </c>
      <c r="B669" s="61" t="s">
        <v>764</v>
      </c>
      <c r="C669" s="31" t="s">
        <v>2319</v>
      </c>
      <c r="D669" s="61">
        <v>2016.11</v>
      </c>
      <c r="E669" s="64" t="s">
        <v>996</v>
      </c>
      <c r="F669" s="78">
        <v>395</v>
      </c>
      <c r="G669" s="79">
        <v>901</v>
      </c>
      <c r="H669" s="80" t="s">
        <v>253</v>
      </c>
      <c r="I669" s="81" t="s">
        <v>235</v>
      </c>
      <c r="J669" s="30"/>
    </row>
    <row r="670" spans="1:10" s="5" customFormat="1" ht="28.5" customHeight="1" x14ac:dyDescent="0.2">
      <c r="A670" s="24">
        <f t="shared" si="21"/>
        <v>649</v>
      </c>
      <c r="B670" s="270" t="s">
        <v>835</v>
      </c>
      <c r="C670" s="31" t="s">
        <v>2319</v>
      </c>
      <c r="D670" s="271">
        <v>2017.6</v>
      </c>
      <c r="E670" s="272" t="s">
        <v>917</v>
      </c>
      <c r="F670" s="273">
        <v>186</v>
      </c>
      <c r="G670" s="273">
        <v>377</v>
      </c>
      <c r="H670" s="274" t="s">
        <v>124</v>
      </c>
      <c r="I670" s="275" t="s">
        <v>235</v>
      </c>
      <c r="J670" s="52"/>
    </row>
    <row r="671" spans="1:10" s="5" customFormat="1" ht="28.5" customHeight="1" x14ac:dyDescent="0.2">
      <c r="A671" s="24">
        <f t="shared" si="21"/>
        <v>650</v>
      </c>
      <c r="B671" s="270" t="s">
        <v>869</v>
      </c>
      <c r="C671" s="31" t="s">
        <v>2319</v>
      </c>
      <c r="D671" s="271">
        <v>2017.8</v>
      </c>
      <c r="E671" s="272" t="s">
        <v>878</v>
      </c>
      <c r="F671" s="273">
        <v>954</v>
      </c>
      <c r="G671" s="273">
        <v>2177</v>
      </c>
      <c r="H671" s="274" t="s">
        <v>189</v>
      </c>
      <c r="I671" s="275" t="s">
        <v>235</v>
      </c>
      <c r="J671" s="52"/>
    </row>
    <row r="672" spans="1:10" s="5" customFormat="1" ht="28.5" customHeight="1" x14ac:dyDescent="0.2">
      <c r="A672" s="24">
        <f t="shared" si="21"/>
        <v>651</v>
      </c>
      <c r="B672" s="270" t="s">
        <v>1706</v>
      </c>
      <c r="C672" s="31" t="s">
        <v>2319</v>
      </c>
      <c r="D672" s="271">
        <v>2018.3</v>
      </c>
      <c r="E672" s="272" t="s">
        <v>1045</v>
      </c>
      <c r="F672" s="273">
        <v>382</v>
      </c>
      <c r="G672" s="273">
        <v>993</v>
      </c>
      <c r="H672" s="274" t="s">
        <v>124</v>
      </c>
      <c r="I672" s="275" t="s">
        <v>188</v>
      </c>
      <c r="J672" s="30"/>
    </row>
    <row r="673" spans="1:10" s="5" customFormat="1" ht="28.5" customHeight="1" x14ac:dyDescent="0.2">
      <c r="A673" s="24">
        <f t="shared" si="21"/>
        <v>652</v>
      </c>
      <c r="B673" s="270" t="s">
        <v>502</v>
      </c>
      <c r="C673" s="31" t="s">
        <v>2319</v>
      </c>
      <c r="D673" s="271">
        <v>2018.3</v>
      </c>
      <c r="E673" s="272" t="s">
        <v>1506</v>
      </c>
      <c r="F673" s="273">
        <v>2613</v>
      </c>
      <c r="G673" s="273">
        <v>6144</v>
      </c>
      <c r="H673" s="274" t="s">
        <v>6</v>
      </c>
      <c r="I673" s="275" t="s">
        <v>188</v>
      </c>
      <c r="J673" s="30"/>
    </row>
    <row r="674" spans="1:10" ht="27.75" customHeight="1" x14ac:dyDescent="0.2">
      <c r="A674" s="24">
        <f t="shared" si="21"/>
        <v>653</v>
      </c>
      <c r="B674" s="61" t="s">
        <v>1521</v>
      </c>
      <c r="C674" s="31" t="s">
        <v>2319</v>
      </c>
      <c r="D674" s="61">
        <v>2018.4</v>
      </c>
      <c r="E674" s="101" t="s">
        <v>1534</v>
      </c>
      <c r="F674" s="65">
        <v>618</v>
      </c>
      <c r="G674" s="65">
        <v>1396</v>
      </c>
      <c r="H674" s="66" t="s">
        <v>1540</v>
      </c>
      <c r="I674" s="67" t="s">
        <v>188</v>
      </c>
      <c r="J674" s="30"/>
    </row>
    <row r="675" spans="1:10" s="5" customFormat="1" ht="28.5" customHeight="1" x14ac:dyDescent="0.2">
      <c r="A675" s="24">
        <f t="shared" si="21"/>
        <v>654</v>
      </c>
      <c r="B675" s="270" t="s">
        <v>1600</v>
      </c>
      <c r="C675" s="31" t="s">
        <v>2319</v>
      </c>
      <c r="D675" s="271">
        <v>2018.6</v>
      </c>
      <c r="E675" s="272" t="s">
        <v>976</v>
      </c>
      <c r="F675" s="273">
        <v>796</v>
      </c>
      <c r="G675" s="273">
        <v>1605</v>
      </c>
      <c r="H675" s="274" t="s">
        <v>6</v>
      </c>
      <c r="I675" s="275" t="s">
        <v>146</v>
      </c>
      <c r="J675" s="30"/>
    </row>
    <row r="676" spans="1:10" s="5" customFormat="1" ht="28.5" customHeight="1" x14ac:dyDescent="0.2">
      <c r="A676" s="24">
        <f t="shared" si="21"/>
        <v>655</v>
      </c>
      <c r="B676" s="276" t="s">
        <v>1737</v>
      </c>
      <c r="C676" s="31" t="s">
        <v>2319</v>
      </c>
      <c r="D676" s="271" t="s">
        <v>1707</v>
      </c>
      <c r="E676" s="272" t="s">
        <v>1933</v>
      </c>
      <c r="F676" s="277">
        <v>319</v>
      </c>
      <c r="G676" s="277">
        <v>709</v>
      </c>
      <c r="H676" s="274" t="s">
        <v>251</v>
      </c>
      <c r="I676" s="278" t="s">
        <v>511</v>
      </c>
      <c r="J676" s="30"/>
    </row>
    <row r="677" spans="1:10" ht="27.75" customHeight="1" x14ac:dyDescent="0.2">
      <c r="A677" s="24">
        <f t="shared" si="21"/>
        <v>656</v>
      </c>
      <c r="B677" s="61" t="s">
        <v>1727</v>
      </c>
      <c r="C677" s="31" t="s">
        <v>2319</v>
      </c>
      <c r="D677" s="61" t="s">
        <v>1707</v>
      </c>
      <c r="E677" s="101" t="s">
        <v>1728</v>
      </c>
      <c r="F677" s="65">
        <v>1454</v>
      </c>
      <c r="G677" s="65">
        <v>3175</v>
      </c>
      <c r="H677" s="66" t="s">
        <v>1717</v>
      </c>
      <c r="I677" s="67" t="s">
        <v>1718</v>
      </c>
      <c r="J677" s="30"/>
    </row>
    <row r="678" spans="1:10" ht="27.75" customHeight="1" x14ac:dyDescent="0.2">
      <c r="A678" s="24">
        <f t="shared" si="21"/>
        <v>657</v>
      </c>
      <c r="B678" s="61" t="s">
        <v>1729</v>
      </c>
      <c r="C678" s="31" t="s">
        <v>2319</v>
      </c>
      <c r="D678" s="61" t="s">
        <v>1707</v>
      </c>
      <c r="E678" s="93" t="s">
        <v>1730</v>
      </c>
      <c r="F678" s="65">
        <v>279</v>
      </c>
      <c r="G678" s="65">
        <v>810</v>
      </c>
      <c r="H678" s="66" t="s">
        <v>1731</v>
      </c>
      <c r="I678" s="67" t="s">
        <v>1718</v>
      </c>
      <c r="J678" s="30"/>
    </row>
    <row r="679" spans="1:10" s="5" customFormat="1" ht="28.5" customHeight="1" x14ac:dyDescent="0.2">
      <c r="A679" s="24">
        <f t="shared" si="21"/>
        <v>658</v>
      </c>
      <c r="B679" s="271" t="s">
        <v>1918</v>
      </c>
      <c r="C679" s="31" t="s">
        <v>2319</v>
      </c>
      <c r="D679" s="271">
        <v>2019.5</v>
      </c>
      <c r="E679" s="279" t="s">
        <v>1911</v>
      </c>
      <c r="F679" s="273">
        <v>1413</v>
      </c>
      <c r="G679" s="273">
        <v>3040</v>
      </c>
      <c r="H679" s="280" t="s">
        <v>236</v>
      </c>
      <c r="I679" s="278" t="s">
        <v>1884</v>
      </c>
      <c r="J679" s="30"/>
    </row>
    <row r="680" spans="1:10" s="5" customFormat="1" ht="28.5" customHeight="1" x14ac:dyDescent="0.2">
      <c r="A680" s="24">
        <f t="shared" si="21"/>
        <v>659</v>
      </c>
      <c r="B680" s="271" t="s">
        <v>2090</v>
      </c>
      <c r="C680" s="31" t="s">
        <v>2319</v>
      </c>
      <c r="D680" s="271">
        <v>2020.1</v>
      </c>
      <c r="E680" s="279" t="s">
        <v>2047</v>
      </c>
      <c r="F680" s="273">
        <v>1810</v>
      </c>
      <c r="G680" s="273">
        <v>3726</v>
      </c>
      <c r="H680" s="280" t="s">
        <v>181</v>
      </c>
      <c r="I680" s="278" t="s">
        <v>235</v>
      </c>
      <c r="J680" s="30"/>
    </row>
    <row r="681" spans="1:10" s="5" customFormat="1" ht="28.5" customHeight="1" x14ac:dyDescent="0.2">
      <c r="A681" s="24">
        <f t="shared" si="21"/>
        <v>660</v>
      </c>
      <c r="B681" s="148" t="s">
        <v>2398</v>
      </c>
      <c r="C681" s="231" t="s">
        <v>2399</v>
      </c>
      <c r="D681" s="148">
        <v>2020.7</v>
      </c>
      <c r="E681" s="150" t="s">
        <v>1900</v>
      </c>
      <c r="F681" s="151">
        <v>698</v>
      </c>
      <c r="G681" s="151">
        <v>1538</v>
      </c>
      <c r="H681" s="152" t="s">
        <v>236</v>
      </c>
      <c r="I681" s="152" t="s">
        <v>235</v>
      </c>
      <c r="J681" s="30"/>
    </row>
    <row r="682" spans="1:10" s="5" customFormat="1" ht="28.5" customHeight="1" x14ac:dyDescent="0.2">
      <c r="A682" s="24">
        <f t="shared" si="21"/>
        <v>661</v>
      </c>
      <c r="B682" s="148" t="s">
        <v>2438</v>
      </c>
      <c r="C682" s="231" t="s">
        <v>2399</v>
      </c>
      <c r="D682" s="148">
        <v>2020.8</v>
      </c>
      <c r="E682" s="150" t="s">
        <v>1935</v>
      </c>
      <c r="F682" s="151">
        <v>673</v>
      </c>
      <c r="G682" s="151">
        <v>1502</v>
      </c>
      <c r="H682" s="152" t="s">
        <v>181</v>
      </c>
      <c r="I682" s="152" t="s">
        <v>235</v>
      </c>
      <c r="J682" s="30"/>
    </row>
    <row r="683" spans="1:10" s="5" customFormat="1" ht="27.75" customHeight="1" x14ac:dyDescent="0.2">
      <c r="A683" s="327" t="s">
        <v>2285</v>
      </c>
      <c r="B683" s="328"/>
      <c r="C683" s="328"/>
      <c r="D683" s="328"/>
      <c r="E683" s="328"/>
      <c r="F683" s="328"/>
      <c r="G683" s="328"/>
      <c r="H683" s="328"/>
      <c r="I683" s="328"/>
      <c r="J683" s="329"/>
    </row>
    <row r="684" spans="1:10" ht="27.75" customHeight="1" x14ac:dyDescent="0.2">
      <c r="A684" s="24">
        <f>ROW()-22</f>
        <v>662</v>
      </c>
      <c r="B684" s="54" t="s">
        <v>2321</v>
      </c>
      <c r="C684" s="61" t="s">
        <v>2131</v>
      </c>
      <c r="D684" s="54">
        <v>2013.12</v>
      </c>
      <c r="E684" s="55" t="s">
        <v>878</v>
      </c>
      <c r="F684" s="56">
        <v>528</v>
      </c>
      <c r="G684" s="56">
        <v>1197</v>
      </c>
      <c r="H684" s="57" t="s">
        <v>253</v>
      </c>
      <c r="I684" s="58" t="s">
        <v>1471</v>
      </c>
      <c r="J684" s="84"/>
    </row>
    <row r="685" spans="1:10" ht="28.5" customHeight="1" x14ac:dyDescent="0.2">
      <c r="A685" s="24">
        <f t="shared" ref="A685:A688" si="22">ROW()-22</f>
        <v>663</v>
      </c>
      <c r="B685" s="31" t="s">
        <v>638</v>
      </c>
      <c r="C685" s="31" t="s">
        <v>1539</v>
      </c>
      <c r="D685" s="31">
        <v>2016.3</v>
      </c>
      <c r="E685" s="34" t="s">
        <v>928</v>
      </c>
      <c r="F685" s="35">
        <v>1929</v>
      </c>
      <c r="G685" s="35">
        <v>3152</v>
      </c>
      <c r="H685" s="36" t="s">
        <v>108</v>
      </c>
      <c r="I685" s="37" t="s">
        <v>235</v>
      </c>
      <c r="J685" s="52"/>
    </row>
    <row r="686" spans="1:10" ht="28.5" customHeight="1" x14ac:dyDescent="0.2">
      <c r="A686" s="24">
        <f t="shared" si="22"/>
        <v>664</v>
      </c>
      <c r="B686" s="31" t="s">
        <v>755</v>
      </c>
      <c r="C686" s="72" t="s">
        <v>1539</v>
      </c>
      <c r="D686" s="31">
        <v>2016.11</v>
      </c>
      <c r="E686" s="34" t="s">
        <v>928</v>
      </c>
      <c r="F686" s="89">
        <v>349</v>
      </c>
      <c r="G686" s="259">
        <v>344</v>
      </c>
      <c r="H686" s="36" t="s">
        <v>180</v>
      </c>
      <c r="I686" s="75" t="s">
        <v>235</v>
      </c>
      <c r="J686" s="30"/>
    </row>
    <row r="687" spans="1:10" ht="28.5" customHeight="1" x14ac:dyDescent="0.2">
      <c r="A687" s="24">
        <f t="shared" si="22"/>
        <v>665</v>
      </c>
      <c r="B687" s="121" t="s">
        <v>1513</v>
      </c>
      <c r="C687" s="39" t="s">
        <v>1539</v>
      </c>
      <c r="D687" s="39">
        <v>2018.4</v>
      </c>
      <c r="E687" s="281" t="s">
        <v>1528</v>
      </c>
      <c r="F687" s="216">
        <v>2033</v>
      </c>
      <c r="G687" s="216">
        <v>4622</v>
      </c>
      <c r="H687" s="217" t="s">
        <v>189</v>
      </c>
      <c r="I687" s="218" t="s">
        <v>1624</v>
      </c>
      <c r="J687" s="30"/>
    </row>
    <row r="688" spans="1:10" ht="28.5" customHeight="1" x14ac:dyDescent="0.2">
      <c r="A688" s="24">
        <f t="shared" si="22"/>
        <v>666</v>
      </c>
      <c r="B688" s="282" t="s">
        <v>1695</v>
      </c>
      <c r="C688" s="46" t="s">
        <v>1539</v>
      </c>
      <c r="D688" s="46">
        <v>2018.8</v>
      </c>
      <c r="E688" s="283" t="s">
        <v>1665</v>
      </c>
      <c r="F688" s="130">
        <v>469</v>
      </c>
      <c r="G688" s="130">
        <v>1084</v>
      </c>
      <c r="H688" s="284" t="s">
        <v>1655</v>
      </c>
      <c r="I688" s="285" t="s">
        <v>1470</v>
      </c>
      <c r="J688" s="30"/>
    </row>
    <row r="689" spans="1:223" ht="28.5" customHeight="1" x14ac:dyDescent="0.2">
      <c r="A689" s="327" t="s">
        <v>2365</v>
      </c>
      <c r="B689" s="328"/>
      <c r="C689" s="328"/>
      <c r="D689" s="328"/>
      <c r="E689" s="328"/>
      <c r="F689" s="328"/>
      <c r="G689" s="328"/>
      <c r="H689" s="328"/>
      <c r="I689" s="328"/>
      <c r="J689" s="329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3"/>
      <c r="GD689" s="3"/>
      <c r="GE689" s="3"/>
      <c r="GF689" s="3"/>
      <c r="GG689" s="3"/>
      <c r="GH689" s="3"/>
      <c r="GI689" s="3"/>
      <c r="GJ689" s="3"/>
      <c r="GK689" s="3"/>
      <c r="GL689" s="3"/>
      <c r="GM689" s="3"/>
      <c r="GN689" s="3"/>
      <c r="GO689" s="3"/>
      <c r="GP689" s="3"/>
      <c r="GQ689" s="3"/>
      <c r="GR689" s="3"/>
      <c r="GS689" s="3"/>
      <c r="GT689" s="3"/>
      <c r="GU689" s="3"/>
      <c r="GV689" s="3"/>
      <c r="GW689" s="3"/>
      <c r="GX689" s="3"/>
      <c r="GY689" s="3"/>
      <c r="GZ689" s="3"/>
      <c r="HA689" s="3"/>
      <c r="HB689" s="3"/>
      <c r="HC689" s="3"/>
      <c r="HD689" s="3"/>
      <c r="HE689" s="3"/>
      <c r="HF689" s="3"/>
      <c r="HG689" s="3"/>
      <c r="HH689" s="3"/>
      <c r="HI689" s="3"/>
      <c r="HJ689" s="3"/>
      <c r="HK689" s="3"/>
      <c r="HL689" s="3"/>
      <c r="HM689" s="3"/>
      <c r="HN689" s="3"/>
      <c r="HO689" s="3"/>
    </row>
    <row r="690" spans="1:223" ht="28.5" customHeight="1" x14ac:dyDescent="0.2">
      <c r="A690" s="24">
        <f>ROW()-23</f>
        <v>667</v>
      </c>
      <c r="B690" s="25" t="s">
        <v>125</v>
      </c>
      <c r="C690" s="25" t="s">
        <v>2363</v>
      </c>
      <c r="D690" s="25">
        <v>2010.1</v>
      </c>
      <c r="E690" s="26" t="s">
        <v>1263</v>
      </c>
      <c r="F690" s="27">
        <v>1398</v>
      </c>
      <c r="G690" s="27">
        <v>2355</v>
      </c>
      <c r="H690" s="32" t="s">
        <v>124</v>
      </c>
      <c r="I690" s="29" t="s">
        <v>235</v>
      </c>
      <c r="J690" s="30" t="s">
        <v>2445</v>
      </c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3"/>
      <c r="GB690" s="3"/>
      <c r="GC690" s="3"/>
      <c r="GD690" s="3"/>
      <c r="GE690" s="3"/>
      <c r="GF690" s="3"/>
      <c r="GG690" s="3"/>
      <c r="GH690" s="3"/>
      <c r="GI690" s="3"/>
      <c r="GJ690" s="3"/>
      <c r="GK690" s="3"/>
      <c r="GL690" s="3"/>
      <c r="GM690" s="3"/>
      <c r="GN690" s="3"/>
      <c r="GO690" s="3"/>
      <c r="GP690" s="3"/>
      <c r="GQ690" s="3"/>
      <c r="GR690" s="3"/>
      <c r="GS690" s="3"/>
      <c r="GT690" s="3"/>
      <c r="GU690" s="3"/>
      <c r="GV690" s="3"/>
      <c r="GW690" s="3"/>
      <c r="GX690" s="3"/>
      <c r="GY690" s="3"/>
      <c r="GZ690" s="3"/>
      <c r="HA690" s="3"/>
      <c r="HB690" s="3"/>
      <c r="HC690" s="3"/>
      <c r="HD690" s="3"/>
      <c r="HE690" s="3"/>
      <c r="HF690" s="3"/>
      <c r="HG690" s="3"/>
      <c r="HH690" s="3"/>
      <c r="HI690" s="3"/>
      <c r="HJ690" s="3"/>
      <c r="HK690" s="3"/>
      <c r="HL690" s="3"/>
      <c r="HM690" s="3"/>
      <c r="HN690" s="3"/>
      <c r="HO690" s="3"/>
    </row>
    <row r="691" spans="1:223" ht="28.5" customHeight="1" x14ac:dyDescent="0.2">
      <c r="A691" s="24">
        <f t="shared" ref="A691:A700" si="23">ROW()-23</f>
        <v>668</v>
      </c>
      <c r="B691" s="31" t="s">
        <v>359</v>
      </c>
      <c r="C691" s="25" t="s">
        <v>2363</v>
      </c>
      <c r="D691" s="25">
        <v>2013.7</v>
      </c>
      <c r="E691" s="26" t="s">
        <v>1143</v>
      </c>
      <c r="F691" s="27">
        <v>299</v>
      </c>
      <c r="G691" s="27">
        <v>287</v>
      </c>
      <c r="H691" s="32" t="s">
        <v>109</v>
      </c>
      <c r="I691" s="29" t="s">
        <v>233</v>
      </c>
      <c r="J691" s="51" t="s">
        <v>2445</v>
      </c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3"/>
      <c r="FY691" s="3"/>
      <c r="FZ691" s="3"/>
      <c r="GA691" s="3"/>
      <c r="GB691" s="3"/>
      <c r="GC691" s="3"/>
      <c r="GD691" s="3"/>
      <c r="GE691" s="3"/>
      <c r="GF691" s="3"/>
      <c r="GG691" s="3"/>
      <c r="GH691" s="3"/>
      <c r="GI691" s="3"/>
      <c r="GJ691" s="3"/>
      <c r="GK691" s="3"/>
      <c r="GL691" s="3"/>
      <c r="GM691" s="3"/>
      <c r="GN691" s="3"/>
      <c r="GO691" s="3"/>
      <c r="GP691" s="3"/>
      <c r="GQ691" s="3"/>
      <c r="GR691" s="3"/>
      <c r="GS691" s="3"/>
      <c r="GT691" s="3"/>
      <c r="GU691" s="3"/>
      <c r="GV691" s="3"/>
      <c r="GW691" s="3"/>
      <c r="GX691" s="3"/>
      <c r="GY691" s="3"/>
      <c r="GZ691" s="3"/>
      <c r="HA691" s="3"/>
      <c r="HB691" s="3"/>
      <c r="HC691" s="3"/>
      <c r="HD691" s="3"/>
      <c r="HE691" s="3"/>
      <c r="HF691" s="3"/>
      <c r="HG691" s="3"/>
      <c r="HH691" s="3"/>
      <c r="HI691" s="3"/>
      <c r="HJ691" s="3"/>
      <c r="HK691" s="3"/>
      <c r="HL691" s="3"/>
      <c r="HM691" s="3"/>
      <c r="HN691" s="3"/>
      <c r="HO691" s="3"/>
    </row>
    <row r="692" spans="1:223" ht="28.5" customHeight="1" x14ac:dyDescent="0.2">
      <c r="A692" s="24">
        <f t="shared" si="23"/>
        <v>669</v>
      </c>
      <c r="B692" s="31" t="s">
        <v>372</v>
      </c>
      <c r="C692" s="25" t="s">
        <v>2363</v>
      </c>
      <c r="D692" s="25">
        <v>2013.9</v>
      </c>
      <c r="E692" s="26" t="s">
        <v>946</v>
      </c>
      <c r="F692" s="27">
        <v>944</v>
      </c>
      <c r="G692" s="27">
        <v>1669</v>
      </c>
      <c r="H692" s="32" t="s">
        <v>109</v>
      </c>
      <c r="I692" s="29" t="s">
        <v>235</v>
      </c>
      <c r="J692" s="30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3"/>
      <c r="GB692" s="3"/>
      <c r="GC692" s="3"/>
      <c r="GD692" s="3"/>
      <c r="GE692" s="3"/>
      <c r="GF692" s="3"/>
      <c r="GG692" s="3"/>
      <c r="GH692" s="3"/>
      <c r="GI692" s="3"/>
      <c r="GJ692" s="3"/>
      <c r="GK692" s="3"/>
      <c r="GL692" s="3"/>
      <c r="GM692" s="3"/>
      <c r="GN692" s="3"/>
      <c r="GO692" s="3"/>
      <c r="GP692" s="3"/>
      <c r="GQ692" s="3"/>
      <c r="GR692" s="3"/>
      <c r="GS692" s="3"/>
      <c r="GT692" s="3"/>
      <c r="GU692" s="3"/>
      <c r="GV692" s="3"/>
      <c r="GW692" s="3"/>
      <c r="GX692" s="3"/>
      <c r="GY692" s="3"/>
      <c r="GZ692" s="3"/>
      <c r="HA692" s="3"/>
      <c r="HB692" s="3"/>
      <c r="HC692" s="3"/>
      <c r="HD692" s="3"/>
      <c r="HE692" s="3"/>
      <c r="HF692" s="3"/>
      <c r="HG692" s="3"/>
      <c r="HH692" s="3"/>
      <c r="HI692" s="3"/>
      <c r="HJ692" s="3"/>
      <c r="HK692" s="3"/>
      <c r="HL692" s="3"/>
      <c r="HM692" s="3"/>
      <c r="HN692" s="3"/>
      <c r="HO692" s="3"/>
    </row>
    <row r="693" spans="1:223" ht="27.75" customHeight="1" x14ac:dyDescent="0.2">
      <c r="A693" s="24">
        <f t="shared" si="23"/>
        <v>670</v>
      </c>
      <c r="B693" s="54" t="s">
        <v>391</v>
      </c>
      <c r="C693" s="25" t="s">
        <v>2363</v>
      </c>
      <c r="D693" s="54">
        <v>2013.12</v>
      </c>
      <c r="E693" s="55" t="s">
        <v>1152</v>
      </c>
      <c r="F693" s="56">
        <v>753</v>
      </c>
      <c r="G693" s="56">
        <v>1475</v>
      </c>
      <c r="H693" s="57" t="s">
        <v>109</v>
      </c>
      <c r="I693" s="58" t="s">
        <v>235</v>
      </c>
      <c r="J693" s="30"/>
    </row>
    <row r="694" spans="1:223" ht="28.5" customHeight="1" x14ac:dyDescent="0.2">
      <c r="A694" s="24">
        <f t="shared" si="23"/>
        <v>671</v>
      </c>
      <c r="B694" s="31" t="s">
        <v>547</v>
      </c>
      <c r="C694" s="25" t="s">
        <v>2363</v>
      </c>
      <c r="D694" s="31">
        <v>2015.4</v>
      </c>
      <c r="E694" s="34" t="s">
        <v>939</v>
      </c>
      <c r="F694" s="35">
        <v>168</v>
      </c>
      <c r="G694" s="35">
        <v>341</v>
      </c>
      <c r="H694" s="36" t="s">
        <v>189</v>
      </c>
      <c r="I694" s="37" t="s">
        <v>511</v>
      </c>
      <c r="J694" s="30" t="s">
        <v>2444</v>
      </c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3"/>
      <c r="GB694" s="3"/>
      <c r="GC694" s="3"/>
      <c r="GD694" s="3"/>
      <c r="GE694" s="3"/>
      <c r="GF694" s="3"/>
      <c r="GG694" s="3"/>
      <c r="GH694" s="3"/>
      <c r="GI694" s="3"/>
      <c r="GJ694" s="3"/>
      <c r="GK694" s="3"/>
      <c r="GL694" s="3"/>
      <c r="GM694" s="3"/>
      <c r="GN694" s="3"/>
      <c r="GO694" s="3"/>
      <c r="GP694" s="3"/>
      <c r="GQ694" s="3"/>
      <c r="GR694" s="3"/>
      <c r="GS694" s="3"/>
      <c r="GT694" s="3"/>
      <c r="GU694" s="3"/>
      <c r="GV694" s="3"/>
      <c r="GW694" s="3"/>
      <c r="GX694" s="3"/>
      <c r="GY694" s="3"/>
      <c r="GZ694" s="3"/>
      <c r="HA694" s="3"/>
      <c r="HB694" s="3"/>
      <c r="HC694" s="3"/>
      <c r="HD694" s="3"/>
      <c r="HE694" s="3"/>
      <c r="HF694" s="3"/>
      <c r="HG694" s="3"/>
      <c r="HH694" s="3"/>
      <c r="HI694" s="3"/>
      <c r="HJ694" s="3"/>
      <c r="HK694" s="3"/>
      <c r="HL694" s="3"/>
      <c r="HM694" s="3"/>
      <c r="HN694" s="3"/>
      <c r="HO694" s="3"/>
    </row>
    <row r="695" spans="1:223" ht="27.75" customHeight="1" x14ac:dyDescent="0.2">
      <c r="A695" s="24">
        <f t="shared" si="23"/>
        <v>672</v>
      </c>
      <c r="B695" s="61" t="s">
        <v>594</v>
      </c>
      <c r="C695" s="25" t="s">
        <v>2363</v>
      </c>
      <c r="D695" s="61">
        <v>2015.9</v>
      </c>
      <c r="E695" s="64" t="s">
        <v>939</v>
      </c>
      <c r="F695" s="65">
        <v>362</v>
      </c>
      <c r="G695" s="65">
        <v>509</v>
      </c>
      <c r="H695" s="66" t="s">
        <v>189</v>
      </c>
      <c r="I695" s="67" t="s">
        <v>511</v>
      </c>
      <c r="J695" s="51"/>
    </row>
    <row r="696" spans="1:223" ht="27.75" customHeight="1" x14ac:dyDescent="0.2">
      <c r="A696" s="24">
        <f t="shared" si="23"/>
        <v>673</v>
      </c>
      <c r="B696" s="61" t="s">
        <v>769</v>
      </c>
      <c r="C696" s="25" t="s">
        <v>2363</v>
      </c>
      <c r="D696" s="61">
        <v>2016.12</v>
      </c>
      <c r="E696" s="64" t="s">
        <v>931</v>
      </c>
      <c r="F696" s="65">
        <v>368</v>
      </c>
      <c r="G696" s="65">
        <v>1251</v>
      </c>
      <c r="H696" s="80" t="s">
        <v>189</v>
      </c>
      <c r="I696" s="67" t="s">
        <v>775</v>
      </c>
      <c r="J696" s="51"/>
    </row>
    <row r="697" spans="1:223" ht="28.5" customHeight="1" x14ac:dyDescent="0.2">
      <c r="A697" s="24">
        <f t="shared" si="23"/>
        <v>674</v>
      </c>
      <c r="B697" s="31" t="s">
        <v>1384</v>
      </c>
      <c r="C697" s="25" t="s">
        <v>2363</v>
      </c>
      <c r="D697" s="31">
        <v>2017.3</v>
      </c>
      <c r="E697" s="34" t="s">
        <v>959</v>
      </c>
      <c r="F697" s="35">
        <v>271</v>
      </c>
      <c r="G697" s="35">
        <v>628</v>
      </c>
      <c r="H697" s="76" t="s">
        <v>253</v>
      </c>
      <c r="I697" s="37" t="s">
        <v>511</v>
      </c>
      <c r="J697" s="69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3"/>
      <c r="GB697" s="3"/>
      <c r="GC697" s="3"/>
      <c r="GD697" s="3"/>
      <c r="GE697" s="3"/>
      <c r="GF697" s="3"/>
      <c r="GG697" s="3"/>
      <c r="GH697" s="3"/>
      <c r="GI697" s="3"/>
      <c r="GJ697" s="3"/>
      <c r="GK697" s="3"/>
      <c r="GL697" s="3"/>
      <c r="GM697" s="3"/>
      <c r="GN697" s="3"/>
      <c r="GO697" s="3"/>
      <c r="GP697" s="3"/>
      <c r="GQ697" s="3"/>
      <c r="GR697" s="3"/>
      <c r="GS697" s="3"/>
      <c r="GT697" s="3"/>
      <c r="GU697" s="3"/>
      <c r="GV697" s="3"/>
      <c r="GW697" s="3"/>
      <c r="GX697" s="3"/>
      <c r="GY697" s="3"/>
      <c r="GZ697" s="3"/>
      <c r="HA697" s="3"/>
      <c r="HB697" s="3"/>
      <c r="HC697" s="3"/>
      <c r="HD697" s="3"/>
      <c r="HE697" s="3"/>
      <c r="HF697" s="3"/>
      <c r="HG697" s="3"/>
      <c r="HH697" s="3"/>
      <c r="HI697" s="3"/>
      <c r="HJ697" s="3"/>
      <c r="HK697" s="3"/>
      <c r="HL697" s="3"/>
      <c r="HM697" s="3"/>
      <c r="HN697" s="3"/>
      <c r="HO697" s="3"/>
    </row>
    <row r="698" spans="1:223" ht="28.5" customHeight="1" x14ac:dyDescent="0.2">
      <c r="A698" s="24">
        <f t="shared" si="23"/>
        <v>675</v>
      </c>
      <c r="B698" s="31" t="s">
        <v>1386</v>
      </c>
      <c r="C698" s="25" t="s">
        <v>2363</v>
      </c>
      <c r="D698" s="31">
        <v>2017.6</v>
      </c>
      <c r="E698" s="34" t="s">
        <v>905</v>
      </c>
      <c r="F698" s="35">
        <v>892</v>
      </c>
      <c r="G698" s="35">
        <v>2693</v>
      </c>
      <c r="H698" s="36" t="s">
        <v>180</v>
      </c>
      <c r="I698" s="37" t="s">
        <v>235</v>
      </c>
      <c r="J698" s="30" t="s">
        <v>2446</v>
      </c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3"/>
      <c r="FY698" s="3"/>
      <c r="FZ698" s="3"/>
      <c r="GA698" s="3"/>
      <c r="GB698" s="3"/>
      <c r="GC698" s="3"/>
      <c r="GD698" s="3"/>
      <c r="GE698" s="3"/>
      <c r="GF698" s="3"/>
      <c r="GG698" s="3"/>
      <c r="GH698" s="3"/>
      <c r="GI698" s="3"/>
      <c r="GJ698" s="3"/>
      <c r="GK698" s="3"/>
      <c r="GL698" s="3"/>
      <c r="GM698" s="3"/>
      <c r="GN698" s="3"/>
      <c r="GO698" s="3"/>
      <c r="GP698" s="3"/>
      <c r="GQ698" s="3"/>
      <c r="GR698" s="3"/>
      <c r="GS698" s="3"/>
      <c r="GT698" s="3"/>
      <c r="GU698" s="3"/>
      <c r="GV698" s="3"/>
      <c r="GW698" s="3"/>
      <c r="GX698" s="3"/>
      <c r="GY698" s="3"/>
      <c r="GZ698" s="3"/>
      <c r="HA698" s="3"/>
      <c r="HB698" s="3"/>
      <c r="HC698" s="3"/>
      <c r="HD698" s="3"/>
      <c r="HE698" s="3"/>
      <c r="HF698" s="3"/>
      <c r="HG698" s="3"/>
      <c r="HH698" s="3"/>
      <c r="HI698" s="3"/>
      <c r="HJ698" s="3"/>
      <c r="HK698" s="3"/>
      <c r="HL698" s="3"/>
      <c r="HM698" s="3"/>
      <c r="HN698" s="3"/>
      <c r="HO698" s="3"/>
    </row>
    <row r="699" spans="1:223" ht="28.5" customHeight="1" x14ac:dyDescent="0.2">
      <c r="A699" s="24">
        <f t="shared" si="23"/>
        <v>676</v>
      </c>
      <c r="B699" s="91" t="s">
        <v>1415</v>
      </c>
      <c r="C699" s="25" t="s">
        <v>2363</v>
      </c>
      <c r="D699" s="31">
        <v>2017.12</v>
      </c>
      <c r="E699" s="92" t="s">
        <v>1416</v>
      </c>
      <c r="F699" s="35">
        <v>327</v>
      </c>
      <c r="G699" s="35">
        <v>605</v>
      </c>
      <c r="H699" s="36" t="s">
        <v>180</v>
      </c>
      <c r="I699" s="37" t="s">
        <v>235</v>
      </c>
      <c r="J699" s="30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3"/>
      <c r="GB699" s="3"/>
      <c r="GC699" s="3"/>
      <c r="GD699" s="3"/>
      <c r="GE699" s="3"/>
      <c r="GF699" s="3"/>
      <c r="GG699" s="3"/>
      <c r="GH699" s="3"/>
      <c r="GI699" s="3"/>
      <c r="GJ699" s="3"/>
      <c r="GK699" s="3"/>
      <c r="GL699" s="3"/>
      <c r="GM699" s="3"/>
      <c r="GN699" s="3"/>
      <c r="GO699" s="3"/>
      <c r="GP699" s="3"/>
      <c r="GQ699" s="3"/>
      <c r="GR699" s="3"/>
      <c r="GS699" s="3"/>
      <c r="GT699" s="3"/>
      <c r="GU699" s="3"/>
      <c r="GV699" s="3"/>
      <c r="GW699" s="3"/>
      <c r="GX699" s="3"/>
      <c r="GY699" s="3"/>
      <c r="GZ699" s="3"/>
      <c r="HA699" s="3"/>
      <c r="HB699" s="3"/>
      <c r="HC699" s="3"/>
      <c r="HD699" s="3"/>
      <c r="HE699" s="3"/>
      <c r="HF699" s="3"/>
      <c r="HG699" s="3"/>
      <c r="HH699" s="3"/>
      <c r="HI699" s="3"/>
      <c r="HJ699" s="3"/>
      <c r="HK699" s="3"/>
      <c r="HL699" s="3"/>
      <c r="HM699" s="3"/>
      <c r="HN699" s="3"/>
      <c r="HO699" s="3"/>
    </row>
    <row r="700" spans="1:223" ht="28.5" customHeight="1" x14ac:dyDescent="0.2">
      <c r="A700" s="24">
        <f t="shared" si="23"/>
        <v>677</v>
      </c>
      <c r="B700" s="31" t="s">
        <v>2084</v>
      </c>
      <c r="C700" s="25" t="s">
        <v>2363</v>
      </c>
      <c r="D700" s="31">
        <v>2020.1</v>
      </c>
      <c r="E700" s="133" t="s">
        <v>2010</v>
      </c>
      <c r="F700" s="35">
        <v>368</v>
      </c>
      <c r="G700" s="35">
        <v>665</v>
      </c>
      <c r="H700" s="104" t="s">
        <v>181</v>
      </c>
      <c r="I700" s="105" t="s">
        <v>235</v>
      </c>
      <c r="J700" s="30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3"/>
      <c r="FY700" s="3"/>
      <c r="FZ700" s="3"/>
      <c r="GA700" s="3"/>
      <c r="GB700" s="3"/>
      <c r="GC700" s="3"/>
      <c r="GD700" s="3"/>
      <c r="GE700" s="3"/>
      <c r="GF700" s="3"/>
      <c r="GG700" s="3"/>
      <c r="GH700" s="3"/>
      <c r="GI700" s="3"/>
      <c r="GJ700" s="3"/>
      <c r="GK700" s="3"/>
      <c r="GL700" s="3"/>
      <c r="GM700" s="3"/>
      <c r="GN700" s="3"/>
      <c r="GO700" s="3"/>
      <c r="GP700" s="3"/>
      <c r="GQ700" s="3"/>
      <c r="GR700" s="3"/>
      <c r="GS700" s="3"/>
      <c r="GT700" s="3"/>
      <c r="GU700" s="3"/>
      <c r="GV700" s="3"/>
      <c r="GW700" s="3"/>
      <c r="GX700" s="3"/>
      <c r="GY700" s="3"/>
      <c r="GZ700" s="3"/>
      <c r="HA700" s="3"/>
      <c r="HB700" s="3"/>
      <c r="HC700" s="3"/>
      <c r="HD700" s="3"/>
      <c r="HE700" s="3"/>
      <c r="HF700" s="3"/>
      <c r="HG700" s="3"/>
      <c r="HH700" s="3"/>
      <c r="HI700" s="3"/>
      <c r="HJ700" s="3"/>
      <c r="HK700" s="3"/>
      <c r="HL700" s="3"/>
      <c r="HM700" s="3"/>
      <c r="HN700" s="3"/>
      <c r="HO700" s="3"/>
    </row>
    <row r="701" spans="1:223" ht="27.6" customHeight="1" x14ac:dyDescent="0.2">
      <c r="A701" s="147">
        <f t="shared" ref="A701" si="24">ROW()-4</f>
        <v>697</v>
      </c>
      <c r="B701" s="61" t="s">
        <v>2362</v>
      </c>
      <c r="C701" s="110" t="s">
        <v>2363</v>
      </c>
      <c r="D701" s="61">
        <v>2020.5</v>
      </c>
      <c r="E701" s="111" t="s">
        <v>2364</v>
      </c>
      <c r="F701" s="65">
        <v>467</v>
      </c>
      <c r="G701" s="65">
        <v>1037</v>
      </c>
      <c r="H701" s="113" t="s">
        <v>236</v>
      </c>
      <c r="I701" s="109" t="s">
        <v>235</v>
      </c>
      <c r="J701" s="30" t="s">
        <v>2446</v>
      </c>
    </row>
    <row r="702" spans="1:223" s="4" customFormat="1" ht="28.5" customHeight="1" x14ac:dyDescent="0.2">
      <c r="A702" s="327" t="s">
        <v>2288</v>
      </c>
      <c r="B702" s="328"/>
      <c r="C702" s="328"/>
      <c r="D702" s="328"/>
      <c r="E702" s="328"/>
      <c r="F702" s="328"/>
      <c r="G702" s="328"/>
      <c r="H702" s="328"/>
      <c r="I702" s="328"/>
      <c r="J702" s="329"/>
    </row>
    <row r="703" spans="1:223" s="4" customFormat="1" ht="28.5" customHeight="1" x14ac:dyDescent="0.2">
      <c r="A703" s="24">
        <f>ROW()-24</f>
        <v>679</v>
      </c>
      <c r="B703" s="25" t="s">
        <v>222</v>
      </c>
      <c r="C703" s="31" t="s">
        <v>2123</v>
      </c>
      <c r="D703" s="25">
        <v>2012.9</v>
      </c>
      <c r="E703" s="26" t="s">
        <v>968</v>
      </c>
      <c r="F703" s="27">
        <v>619</v>
      </c>
      <c r="G703" s="27">
        <v>1276</v>
      </c>
      <c r="H703" s="32" t="s">
        <v>236</v>
      </c>
      <c r="I703" s="29" t="s">
        <v>235</v>
      </c>
      <c r="J703" s="30"/>
    </row>
    <row r="704" spans="1:223" s="2" customFormat="1" ht="28.5" customHeight="1" x14ac:dyDescent="0.2">
      <c r="A704" s="24">
        <f t="shared" ref="A704:A707" si="25">ROW()-24</f>
        <v>680</v>
      </c>
      <c r="B704" s="31" t="s">
        <v>430</v>
      </c>
      <c r="C704" s="31" t="s">
        <v>2123</v>
      </c>
      <c r="D704" s="31">
        <v>2014.4</v>
      </c>
      <c r="E704" s="59" t="s">
        <v>1035</v>
      </c>
      <c r="F704" s="60">
        <v>1161</v>
      </c>
      <c r="G704" s="27">
        <v>1425</v>
      </c>
      <c r="H704" s="32" t="s">
        <v>6</v>
      </c>
      <c r="I704" s="29" t="s">
        <v>235</v>
      </c>
      <c r="J704" s="30"/>
    </row>
    <row r="705" spans="1:223" s="2" customFormat="1" ht="28.5" customHeight="1" x14ac:dyDescent="0.2">
      <c r="A705" s="24">
        <f t="shared" si="25"/>
        <v>681</v>
      </c>
      <c r="B705" s="31" t="s">
        <v>617</v>
      </c>
      <c r="C705" s="31" t="s">
        <v>2123</v>
      </c>
      <c r="D705" s="31">
        <v>2015.11</v>
      </c>
      <c r="E705" s="34" t="s">
        <v>941</v>
      </c>
      <c r="F705" s="35">
        <v>517</v>
      </c>
      <c r="G705" s="35">
        <v>1101</v>
      </c>
      <c r="H705" s="36" t="s">
        <v>189</v>
      </c>
      <c r="I705" s="37" t="s">
        <v>235</v>
      </c>
      <c r="J705" s="30"/>
    </row>
    <row r="706" spans="1:223" s="2" customFormat="1" ht="28.5" customHeight="1" x14ac:dyDescent="0.2">
      <c r="A706" s="24">
        <f t="shared" si="25"/>
        <v>682</v>
      </c>
      <c r="B706" s="31" t="s">
        <v>828</v>
      </c>
      <c r="C706" s="31" t="s">
        <v>2123</v>
      </c>
      <c r="D706" s="31">
        <v>2017.5</v>
      </c>
      <c r="E706" s="34" t="s">
        <v>922</v>
      </c>
      <c r="F706" s="35">
        <v>384</v>
      </c>
      <c r="G706" s="35">
        <v>888</v>
      </c>
      <c r="H706" s="36" t="s">
        <v>189</v>
      </c>
      <c r="I706" s="75" t="s">
        <v>235</v>
      </c>
      <c r="J706" s="52"/>
    </row>
    <row r="707" spans="1:223" s="2" customFormat="1" ht="28.5" customHeight="1" x14ac:dyDescent="0.2">
      <c r="A707" s="24">
        <f t="shared" si="25"/>
        <v>683</v>
      </c>
      <c r="B707" s="91" t="s">
        <v>1403</v>
      </c>
      <c r="C707" s="31" t="s">
        <v>2123</v>
      </c>
      <c r="D707" s="31">
        <v>2017.11</v>
      </c>
      <c r="E707" s="34" t="s">
        <v>1412</v>
      </c>
      <c r="F707" s="35">
        <v>500</v>
      </c>
      <c r="G707" s="35">
        <v>1162</v>
      </c>
      <c r="H707" s="36" t="s">
        <v>180</v>
      </c>
      <c r="I707" s="37" t="s">
        <v>235</v>
      </c>
      <c r="J707" s="52"/>
    </row>
    <row r="708" spans="1:223" s="3" customFormat="1" ht="28.5" customHeight="1" x14ac:dyDescent="0.2">
      <c r="A708" s="327" t="s">
        <v>2298</v>
      </c>
      <c r="B708" s="328"/>
      <c r="C708" s="328"/>
      <c r="D708" s="328"/>
      <c r="E708" s="328"/>
      <c r="F708" s="328"/>
      <c r="G708" s="328"/>
      <c r="H708" s="328"/>
      <c r="I708" s="328"/>
      <c r="J708" s="329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10"/>
      <c r="AX708" s="10"/>
      <c r="AY708" s="10"/>
      <c r="AZ708" s="10"/>
      <c r="BA708" s="10"/>
      <c r="BB708" s="10"/>
      <c r="BC708" s="10"/>
      <c r="BD708" s="10"/>
      <c r="BE708" s="10"/>
      <c r="BF708" s="10"/>
      <c r="BG708" s="10"/>
      <c r="BH708" s="10"/>
      <c r="BI708" s="10"/>
      <c r="BJ708" s="10"/>
      <c r="BK708" s="10"/>
      <c r="BL708" s="10"/>
      <c r="BM708" s="10"/>
      <c r="BN708" s="10"/>
      <c r="BO708" s="10"/>
      <c r="BP708" s="10"/>
      <c r="BQ708" s="10"/>
      <c r="BR708" s="10"/>
      <c r="BS708" s="10"/>
      <c r="BT708" s="10"/>
      <c r="BU708" s="10"/>
      <c r="BV708" s="10"/>
      <c r="BW708" s="10"/>
      <c r="BX708" s="10"/>
      <c r="BY708" s="10"/>
      <c r="BZ708" s="10"/>
      <c r="CA708" s="10"/>
      <c r="CB708" s="10"/>
      <c r="CC708" s="10"/>
      <c r="CD708" s="10"/>
      <c r="CE708" s="10"/>
      <c r="CF708" s="10"/>
      <c r="CG708" s="10"/>
      <c r="CH708" s="10"/>
      <c r="CI708" s="10"/>
      <c r="CJ708" s="10"/>
      <c r="CK708" s="10"/>
      <c r="CL708" s="10"/>
      <c r="CM708" s="10"/>
      <c r="CN708" s="10"/>
      <c r="CO708" s="10"/>
      <c r="CP708" s="10"/>
      <c r="CQ708" s="10"/>
      <c r="CR708" s="10"/>
      <c r="CS708" s="10"/>
      <c r="CT708" s="10"/>
      <c r="CU708" s="10"/>
      <c r="CV708" s="10"/>
      <c r="CW708" s="10"/>
      <c r="CX708" s="10"/>
      <c r="CY708" s="10"/>
      <c r="CZ708" s="10"/>
      <c r="DA708" s="10"/>
      <c r="DB708" s="10"/>
      <c r="DC708" s="10"/>
      <c r="DD708" s="10"/>
      <c r="DE708" s="10"/>
      <c r="DF708" s="10"/>
      <c r="DG708" s="10"/>
      <c r="DH708" s="10"/>
      <c r="DI708" s="10"/>
      <c r="DJ708" s="10"/>
      <c r="DK708" s="10"/>
      <c r="DL708" s="10"/>
      <c r="DM708" s="10"/>
      <c r="DN708" s="10"/>
      <c r="DO708" s="10"/>
      <c r="DP708" s="10"/>
      <c r="DQ708" s="10"/>
      <c r="DR708" s="10"/>
      <c r="DS708" s="10"/>
      <c r="DT708" s="10"/>
      <c r="DU708" s="10"/>
      <c r="DV708" s="10"/>
      <c r="DW708" s="10"/>
      <c r="DX708" s="10"/>
      <c r="DY708" s="10"/>
      <c r="DZ708" s="10"/>
      <c r="EA708" s="10"/>
      <c r="EB708" s="10"/>
      <c r="EC708" s="10"/>
      <c r="ED708" s="10"/>
      <c r="EE708" s="10"/>
      <c r="EF708" s="10"/>
      <c r="EG708" s="10"/>
      <c r="EH708" s="10"/>
      <c r="EI708" s="10"/>
      <c r="EJ708" s="10"/>
      <c r="EK708" s="10"/>
      <c r="EL708" s="10"/>
      <c r="EM708" s="10"/>
      <c r="EN708" s="10"/>
      <c r="EO708" s="10"/>
      <c r="EP708" s="10"/>
      <c r="EQ708" s="10"/>
      <c r="ER708" s="10"/>
      <c r="ES708" s="10"/>
      <c r="ET708" s="10"/>
      <c r="EU708" s="10"/>
      <c r="EV708" s="10"/>
      <c r="EW708" s="10"/>
      <c r="EX708" s="10"/>
      <c r="EY708" s="10"/>
      <c r="EZ708" s="10"/>
      <c r="FA708" s="10"/>
      <c r="FB708" s="10"/>
      <c r="FC708" s="10"/>
      <c r="FD708" s="10"/>
      <c r="FE708" s="10"/>
      <c r="FF708" s="10"/>
      <c r="FG708" s="10"/>
      <c r="FH708" s="10"/>
      <c r="FI708" s="10"/>
      <c r="FJ708" s="10"/>
      <c r="FK708" s="10"/>
      <c r="FL708" s="10"/>
      <c r="FM708" s="10"/>
      <c r="FN708" s="10"/>
      <c r="FO708" s="10"/>
      <c r="FP708" s="10"/>
      <c r="FQ708" s="10"/>
      <c r="FR708" s="10"/>
      <c r="FS708" s="10"/>
      <c r="FT708" s="10"/>
      <c r="FU708" s="10"/>
      <c r="FV708" s="10"/>
      <c r="FW708" s="10"/>
      <c r="FX708" s="10"/>
      <c r="FY708" s="10"/>
      <c r="FZ708" s="10"/>
      <c r="GA708" s="10"/>
      <c r="GB708" s="10"/>
      <c r="GC708" s="10"/>
      <c r="GD708" s="10"/>
      <c r="GE708" s="10"/>
      <c r="GF708" s="10"/>
      <c r="GG708" s="10"/>
      <c r="GH708" s="10"/>
      <c r="GI708" s="10"/>
      <c r="GJ708" s="10"/>
      <c r="GK708" s="10"/>
      <c r="GL708" s="10"/>
      <c r="GM708" s="10"/>
      <c r="GN708" s="10"/>
      <c r="GO708" s="10"/>
      <c r="GP708" s="10"/>
      <c r="GQ708" s="10"/>
      <c r="GR708" s="10"/>
      <c r="GS708" s="10"/>
      <c r="GT708" s="10"/>
      <c r="GU708" s="10"/>
      <c r="GV708" s="10"/>
      <c r="GW708" s="10"/>
      <c r="GX708" s="10"/>
      <c r="GY708" s="10"/>
      <c r="GZ708" s="10"/>
      <c r="HA708" s="10"/>
      <c r="HB708" s="10"/>
      <c r="HC708" s="10"/>
      <c r="HD708" s="10"/>
      <c r="HE708" s="10"/>
      <c r="HF708" s="10"/>
      <c r="HG708" s="10"/>
      <c r="HH708" s="10"/>
      <c r="HI708" s="10"/>
      <c r="HJ708" s="10"/>
      <c r="HK708" s="10"/>
      <c r="HL708" s="10"/>
      <c r="HM708" s="10"/>
      <c r="HN708" s="10"/>
      <c r="HO708" s="10"/>
    </row>
    <row r="709" spans="1:223" s="5" customFormat="1" ht="28.5" customHeight="1" x14ac:dyDescent="0.2">
      <c r="A709" s="24">
        <f>ROW()-25</f>
        <v>684</v>
      </c>
      <c r="B709" s="31" t="s">
        <v>1348</v>
      </c>
      <c r="C709" s="31" t="s">
        <v>2097</v>
      </c>
      <c r="D709" s="31">
        <v>2006.4</v>
      </c>
      <c r="E709" s="34" t="s">
        <v>946</v>
      </c>
      <c r="F709" s="35">
        <v>5450</v>
      </c>
      <c r="G709" s="35">
        <v>2840</v>
      </c>
      <c r="H709" s="36" t="s">
        <v>6</v>
      </c>
      <c r="I709" s="37" t="s">
        <v>235</v>
      </c>
      <c r="J709" s="63"/>
    </row>
    <row r="710" spans="1:223" s="3" customFormat="1" ht="28.5" customHeight="1" x14ac:dyDescent="0.2">
      <c r="A710" s="24">
        <f t="shared" ref="A710:A754" si="26">ROW()-25</f>
        <v>685</v>
      </c>
      <c r="B710" s="31" t="s">
        <v>15</v>
      </c>
      <c r="C710" s="31" t="s">
        <v>2097</v>
      </c>
      <c r="D710" s="31">
        <v>2006.9</v>
      </c>
      <c r="E710" s="34" t="s">
        <v>1235</v>
      </c>
      <c r="F710" s="35">
        <v>30100</v>
      </c>
      <c r="G710" s="35">
        <v>49666</v>
      </c>
      <c r="H710" s="36" t="s">
        <v>6</v>
      </c>
      <c r="I710" s="37" t="s">
        <v>235</v>
      </c>
      <c r="J710" s="52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  <c r="AZ710" s="10"/>
      <c r="BA710" s="10"/>
      <c r="BB710" s="10"/>
      <c r="BC710" s="10"/>
      <c r="BD710" s="10"/>
      <c r="BE710" s="10"/>
      <c r="BF710" s="10"/>
      <c r="BG710" s="10"/>
      <c r="BH710" s="10"/>
      <c r="BI710" s="10"/>
      <c r="BJ710" s="10"/>
      <c r="BK710" s="10"/>
      <c r="BL710" s="10"/>
      <c r="BM710" s="10"/>
      <c r="BN710" s="10"/>
      <c r="BO710" s="10"/>
      <c r="BP710" s="10"/>
      <c r="BQ710" s="10"/>
      <c r="BR710" s="10"/>
      <c r="BS710" s="10"/>
      <c r="BT710" s="10"/>
      <c r="BU710" s="10"/>
      <c r="BV710" s="10"/>
      <c r="BW710" s="10"/>
      <c r="BX710" s="10"/>
      <c r="BY710" s="10"/>
      <c r="BZ710" s="10"/>
      <c r="CA710" s="10"/>
      <c r="CB710" s="10"/>
      <c r="CC710" s="10"/>
      <c r="CD710" s="10"/>
      <c r="CE710" s="10"/>
      <c r="CF710" s="10"/>
      <c r="CG710" s="10"/>
      <c r="CH710" s="10"/>
      <c r="CI710" s="10"/>
      <c r="CJ710" s="10"/>
      <c r="CK710" s="10"/>
      <c r="CL710" s="10"/>
      <c r="CM710" s="10"/>
      <c r="CN710" s="10"/>
      <c r="CO710" s="10"/>
      <c r="CP710" s="10"/>
      <c r="CQ710" s="10"/>
      <c r="CR710" s="10"/>
      <c r="CS710" s="10"/>
      <c r="CT710" s="10"/>
      <c r="CU710" s="10"/>
      <c r="CV710" s="10"/>
      <c r="CW710" s="10"/>
      <c r="CX710" s="10"/>
      <c r="CY710" s="10"/>
      <c r="CZ710" s="10"/>
      <c r="DA710" s="10"/>
      <c r="DB710" s="10"/>
      <c r="DC710" s="10"/>
      <c r="DD710" s="10"/>
      <c r="DE710" s="10"/>
      <c r="DF710" s="10"/>
      <c r="DG710" s="10"/>
      <c r="DH710" s="10"/>
      <c r="DI710" s="10"/>
      <c r="DJ710" s="10"/>
      <c r="DK710" s="10"/>
      <c r="DL710" s="10"/>
      <c r="DM710" s="10"/>
      <c r="DN710" s="10"/>
      <c r="DO710" s="10"/>
      <c r="DP710" s="10"/>
      <c r="DQ710" s="10"/>
      <c r="DR710" s="10"/>
      <c r="DS710" s="10"/>
      <c r="DT710" s="10"/>
      <c r="DU710" s="10"/>
      <c r="DV710" s="10"/>
      <c r="DW710" s="10"/>
      <c r="DX710" s="10"/>
      <c r="DY710" s="10"/>
      <c r="DZ710" s="10"/>
      <c r="EA710" s="10"/>
      <c r="EB710" s="10"/>
      <c r="EC710" s="10"/>
      <c r="ED710" s="10"/>
      <c r="EE710" s="10"/>
      <c r="EF710" s="10"/>
      <c r="EG710" s="10"/>
      <c r="EH710" s="10"/>
      <c r="EI710" s="10"/>
      <c r="EJ710" s="10"/>
      <c r="EK710" s="10"/>
      <c r="EL710" s="10"/>
      <c r="EM710" s="10"/>
      <c r="EN710" s="10"/>
      <c r="EO710" s="10"/>
      <c r="EP710" s="10"/>
      <c r="EQ710" s="10"/>
      <c r="ER710" s="10"/>
      <c r="ES710" s="10"/>
      <c r="ET710" s="10"/>
      <c r="EU710" s="10"/>
      <c r="EV710" s="10"/>
      <c r="EW710" s="10"/>
      <c r="EX710" s="10"/>
      <c r="EY710" s="10"/>
      <c r="EZ710" s="10"/>
      <c r="FA710" s="10"/>
      <c r="FB710" s="10"/>
      <c r="FC710" s="10"/>
      <c r="FD710" s="10"/>
      <c r="FE710" s="10"/>
      <c r="FF710" s="10"/>
      <c r="FG710" s="10"/>
      <c r="FH710" s="10"/>
      <c r="FI710" s="10"/>
      <c r="FJ710" s="10"/>
      <c r="FK710" s="10"/>
      <c r="FL710" s="10"/>
      <c r="FM710" s="10"/>
      <c r="FN710" s="10"/>
      <c r="FO710" s="10"/>
      <c r="FP710" s="10"/>
      <c r="FQ710" s="10"/>
      <c r="FR710" s="10"/>
      <c r="FS710" s="10"/>
      <c r="FT710" s="10"/>
      <c r="FU710" s="10"/>
      <c r="FV710" s="10"/>
      <c r="FW710" s="10"/>
      <c r="FX710" s="10"/>
      <c r="FY710" s="10"/>
      <c r="FZ710" s="10"/>
      <c r="GA710" s="10"/>
      <c r="GB710" s="10"/>
      <c r="GC710" s="10"/>
      <c r="GD710" s="10"/>
      <c r="GE710" s="10"/>
      <c r="GF710" s="10"/>
      <c r="GG710" s="10"/>
      <c r="GH710" s="10"/>
      <c r="GI710" s="10"/>
      <c r="GJ710" s="10"/>
      <c r="GK710" s="10"/>
      <c r="GL710" s="10"/>
      <c r="GM710" s="10"/>
      <c r="GN710" s="10"/>
      <c r="GO710" s="10"/>
      <c r="GP710" s="10"/>
      <c r="GQ710" s="10"/>
      <c r="GR710" s="10"/>
      <c r="GS710" s="10"/>
      <c r="GT710" s="10"/>
      <c r="GU710" s="10"/>
      <c r="GV710" s="10"/>
      <c r="GW710" s="10"/>
      <c r="GX710" s="10"/>
      <c r="GY710" s="10"/>
      <c r="GZ710" s="10"/>
      <c r="HA710" s="10"/>
      <c r="HB710" s="10"/>
      <c r="HC710" s="10"/>
      <c r="HD710" s="10"/>
      <c r="HE710" s="10"/>
      <c r="HF710" s="10"/>
      <c r="HG710" s="10"/>
      <c r="HH710" s="10"/>
      <c r="HI710" s="10"/>
      <c r="HJ710" s="10"/>
      <c r="HK710" s="10"/>
      <c r="HL710" s="10"/>
      <c r="HM710" s="10"/>
      <c r="HN710" s="10"/>
      <c r="HO710" s="10"/>
    </row>
    <row r="711" spans="1:223" s="3" customFormat="1" ht="28.2" customHeight="1" x14ac:dyDescent="0.2">
      <c r="A711" s="24">
        <f t="shared" si="26"/>
        <v>686</v>
      </c>
      <c r="B711" s="31" t="s">
        <v>30</v>
      </c>
      <c r="C711" s="31" t="s">
        <v>2097</v>
      </c>
      <c r="D711" s="33">
        <v>2007.1</v>
      </c>
      <c r="E711" s="34" t="s">
        <v>1046</v>
      </c>
      <c r="F711" s="35">
        <v>22452</v>
      </c>
      <c r="G711" s="35">
        <v>41751</v>
      </c>
      <c r="H711" s="36" t="s">
        <v>6</v>
      </c>
      <c r="I711" s="37" t="s">
        <v>235</v>
      </c>
      <c r="J711" s="52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10"/>
      <c r="AX711" s="10"/>
      <c r="AY711" s="10"/>
      <c r="AZ711" s="10"/>
      <c r="BA711" s="10"/>
      <c r="BB711" s="10"/>
      <c r="BC711" s="10"/>
      <c r="BD711" s="10"/>
      <c r="BE711" s="10"/>
      <c r="BF711" s="10"/>
      <c r="BG711" s="10"/>
      <c r="BH711" s="10"/>
      <c r="BI711" s="10"/>
      <c r="BJ711" s="10"/>
      <c r="BK711" s="10"/>
      <c r="BL711" s="10"/>
      <c r="BM711" s="10"/>
      <c r="BN711" s="10"/>
      <c r="BO711" s="10"/>
      <c r="BP711" s="10"/>
      <c r="BQ711" s="10"/>
      <c r="BR711" s="10"/>
      <c r="BS711" s="10"/>
      <c r="BT711" s="10"/>
      <c r="BU711" s="10"/>
      <c r="BV711" s="10"/>
      <c r="BW711" s="10"/>
      <c r="BX711" s="10"/>
      <c r="BY711" s="10"/>
      <c r="BZ711" s="10"/>
      <c r="CA711" s="10"/>
      <c r="CB711" s="10"/>
      <c r="CC711" s="10"/>
      <c r="CD711" s="10"/>
      <c r="CE711" s="10"/>
      <c r="CF711" s="10"/>
      <c r="CG711" s="10"/>
      <c r="CH711" s="10"/>
      <c r="CI711" s="10"/>
      <c r="CJ711" s="10"/>
      <c r="CK711" s="10"/>
      <c r="CL711" s="10"/>
      <c r="CM711" s="10"/>
      <c r="CN711" s="10"/>
      <c r="CO711" s="10"/>
      <c r="CP711" s="10"/>
      <c r="CQ711" s="10"/>
      <c r="CR711" s="10"/>
      <c r="CS711" s="10"/>
      <c r="CT711" s="10"/>
      <c r="CU711" s="10"/>
      <c r="CV711" s="10"/>
      <c r="CW711" s="10"/>
      <c r="CX711" s="10"/>
      <c r="CY711" s="10"/>
      <c r="CZ711" s="10"/>
      <c r="DA711" s="10"/>
      <c r="DB711" s="10"/>
      <c r="DC711" s="10"/>
      <c r="DD711" s="10"/>
      <c r="DE711" s="10"/>
      <c r="DF711" s="10"/>
      <c r="DG711" s="10"/>
      <c r="DH711" s="10"/>
      <c r="DI711" s="10"/>
      <c r="DJ711" s="10"/>
      <c r="DK711" s="10"/>
      <c r="DL711" s="10"/>
      <c r="DM711" s="10"/>
      <c r="DN711" s="10"/>
      <c r="DO711" s="10"/>
      <c r="DP711" s="10"/>
      <c r="DQ711" s="10"/>
      <c r="DR711" s="10"/>
      <c r="DS711" s="10"/>
      <c r="DT711" s="10"/>
      <c r="DU711" s="10"/>
      <c r="DV711" s="10"/>
      <c r="DW711" s="10"/>
      <c r="DX711" s="10"/>
      <c r="DY711" s="10"/>
      <c r="DZ711" s="10"/>
      <c r="EA711" s="10"/>
      <c r="EB711" s="10"/>
      <c r="EC711" s="10"/>
      <c r="ED711" s="10"/>
      <c r="EE711" s="10"/>
      <c r="EF711" s="10"/>
      <c r="EG711" s="10"/>
      <c r="EH711" s="10"/>
      <c r="EI711" s="10"/>
      <c r="EJ711" s="10"/>
      <c r="EK711" s="10"/>
      <c r="EL711" s="10"/>
      <c r="EM711" s="10"/>
      <c r="EN711" s="10"/>
      <c r="EO711" s="10"/>
      <c r="EP711" s="10"/>
      <c r="EQ711" s="10"/>
      <c r="ER711" s="10"/>
      <c r="ES711" s="10"/>
      <c r="ET711" s="10"/>
      <c r="EU711" s="10"/>
      <c r="EV711" s="10"/>
      <c r="EW711" s="10"/>
      <c r="EX711" s="10"/>
      <c r="EY711" s="10"/>
      <c r="EZ711" s="10"/>
      <c r="FA711" s="10"/>
      <c r="FB711" s="10"/>
      <c r="FC711" s="10"/>
      <c r="FD711" s="10"/>
      <c r="FE711" s="10"/>
      <c r="FF711" s="10"/>
      <c r="FG711" s="10"/>
      <c r="FH711" s="10"/>
      <c r="FI711" s="10"/>
      <c r="FJ711" s="10"/>
      <c r="FK711" s="10"/>
      <c r="FL711" s="10"/>
      <c r="FM711" s="10"/>
      <c r="FN711" s="10"/>
      <c r="FO711" s="10"/>
      <c r="FP711" s="10"/>
      <c r="FQ711" s="10"/>
      <c r="FR711" s="10"/>
      <c r="FS711" s="10"/>
      <c r="FT711" s="10"/>
      <c r="FU711" s="10"/>
      <c r="FV711" s="10"/>
      <c r="FW711" s="10"/>
      <c r="FX711" s="10"/>
      <c r="FY711" s="10"/>
      <c r="FZ711" s="10"/>
      <c r="GA711" s="10"/>
      <c r="GB711" s="10"/>
      <c r="GC711" s="10"/>
      <c r="GD711" s="10"/>
      <c r="GE711" s="10"/>
      <c r="GF711" s="10"/>
      <c r="GG711" s="10"/>
      <c r="GH711" s="10"/>
      <c r="GI711" s="10"/>
      <c r="GJ711" s="10"/>
      <c r="GK711" s="10"/>
      <c r="GL711" s="10"/>
      <c r="GM711" s="10"/>
      <c r="GN711" s="10"/>
      <c r="GO711" s="10"/>
      <c r="GP711" s="10"/>
      <c r="GQ711" s="10"/>
      <c r="GR711" s="10"/>
      <c r="GS711" s="10"/>
      <c r="GT711" s="10"/>
      <c r="GU711" s="10"/>
      <c r="GV711" s="10"/>
      <c r="GW711" s="10"/>
      <c r="GX711" s="10"/>
      <c r="GY711" s="10"/>
      <c r="GZ711" s="10"/>
      <c r="HA711" s="10"/>
      <c r="HB711" s="10"/>
      <c r="HC711" s="10"/>
      <c r="HD711" s="10"/>
      <c r="HE711" s="10"/>
      <c r="HF711" s="10"/>
      <c r="HG711" s="10"/>
      <c r="HH711" s="10"/>
      <c r="HI711" s="10"/>
      <c r="HJ711" s="10"/>
      <c r="HK711" s="10"/>
      <c r="HL711" s="10"/>
      <c r="HM711" s="10"/>
      <c r="HN711" s="10"/>
      <c r="HO711" s="10"/>
    </row>
    <row r="712" spans="1:223" s="5" customFormat="1" ht="28.2" customHeight="1" x14ac:dyDescent="0.2">
      <c r="A712" s="24">
        <f t="shared" si="26"/>
        <v>687</v>
      </c>
      <c r="B712" s="31" t="s">
        <v>35</v>
      </c>
      <c r="C712" s="31" t="s">
        <v>2097</v>
      </c>
      <c r="D712" s="31">
        <v>2007.12</v>
      </c>
      <c r="E712" s="34" t="s">
        <v>1289</v>
      </c>
      <c r="F712" s="35">
        <v>856</v>
      </c>
      <c r="G712" s="35">
        <v>1113</v>
      </c>
      <c r="H712" s="36" t="s">
        <v>8</v>
      </c>
      <c r="I712" s="37" t="s">
        <v>235</v>
      </c>
      <c r="J712" s="63"/>
    </row>
    <row r="713" spans="1:223" s="3" customFormat="1" ht="28.5" customHeight="1" x14ac:dyDescent="0.2">
      <c r="A713" s="24">
        <f t="shared" si="26"/>
        <v>688</v>
      </c>
      <c r="B713" s="31" t="s">
        <v>198</v>
      </c>
      <c r="C713" s="31" t="s">
        <v>2097</v>
      </c>
      <c r="D713" s="31">
        <v>2009.4</v>
      </c>
      <c r="E713" s="34" t="s">
        <v>1261</v>
      </c>
      <c r="F713" s="35">
        <v>5459</v>
      </c>
      <c r="G713" s="35">
        <v>9511</v>
      </c>
      <c r="H713" s="286" t="s">
        <v>6</v>
      </c>
      <c r="I713" s="37" t="s">
        <v>235</v>
      </c>
      <c r="J713" s="52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"/>
      <c r="BC713" s="10"/>
      <c r="BD713" s="10"/>
      <c r="BE713" s="10"/>
      <c r="BF713" s="10"/>
      <c r="BG713" s="10"/>
      <c r="BH713" s="10"/>
      <c r="BI713" s="10"/>
      <c r="BJ713" s="10"/>
      <c r="BK713" s="10"/>
      <c r="BL713" s="10"/>
      <c r="BM713" s="10"/>
      <c r="BN713" s="10"/>
      <c r="BO713" s="10"/>
      <c r="BP713" s="10"/>
      <c r="BQ713" s="10"/>
      <c r="BR713" s="10"/>
      <c r="BS713" s="10"/>
      <c r="BT713" s="10"/>
      <c r="BU713" s="10"/>
      <c r="BV713" s="10"/>
      <c r="BW713" s="10"/>
      <c r="BX713" s="10"/>
      <c r="BY713" s="10"/>
      <c r="BZ713" s="10"/>
      <c r="CA713" s="10"/>
      <c r="CB713" s="10"/>
      <c r="CC713" s="10"/>
      <c r="CD713" s="10"/>
      <c r="CE713" s="10"/>
      <c r="CF713" s="10"/>
      <c r="CG713" s="10"/>
      <c r="CH713" s="10"/>
      <c r="CI713" s="10"/>
      <c r="CJ713" s="10"/>
      <c r="CK713" s="10"/>
      <c r="CL713" s="10"/>
      <c r="CM713" s="10"/>
      <c r="CN713" s="10"/>
      <c r="CO713" s="10"/>
      <c r="CP713" s="10"/>
      <c r="CQ713" s="10"/>
      <c r="CR713" s="10"/>
      <c r="CS713" s="10"/>
      <c r="CT713" s="10"/>
      <c r="CU713" s="10"/>
      <c r="CV713" s="10"/>
      <c r="CW713" s="10"/>
      <c r="CX713" s="10"/>
      <c r="CY713" s="10"/>
      <c r="CZ713" s="10"/>
      <c r="DA713" s="10"/>
      <c r="DB713" s="10"/>
      <c r="DC713" s="10"/>
      <c r="DD713" s="10"/>
      <c r="DE713" s="10"/>
      <c r="DF713" s="10"/>
      <c r="DG713" s="10"/>
      <c r="DH713" s="10"/>
      <c r="DI713" s="10"/>
      <c r="DJ713" s="10"/>
      <c r="DK713" s="10"/>
      <c r="DL713" s="10"/>
      <c r="DM713" s="10"/>
      <c r="DN713" s="10"/>
      <c r="DO713" s="10"/>
      <c r="DP713" s="10"/>
      <c r="DQ713" s="10"/>
      <c r="DR713" s="10"/>
      <c r="DS713" s="10"/>
      <c r="DT713" s="10"/>
      <c r="DU713" s="10"/>
      <c r="DV713" s="10"/>
      <c r="DW713" s="10"/>
      <c r="DX713" s="10"/>
      <c r="DY713" s="10"/>
      <c r="DZ713" s="10"/>
      <c r="EA713" s="10"/>
      <c r="EB713" s="10"/>
      <c r="EC713" s="10"/>
      <c r="ED713" s="10"/>
      <c r="EE713" s="10"/>
      <c r="EF713" s="10"/>
      <c r="EG713" s="10"/>
      <c r="EH713" s="10"/>
      <c r="EI713" s="10"/>
      <c r="EJ713" s="10"/>
      <c r="EK713" s="10"/>
      <c r="EL713" s="10"/>
      <c r="EM713" s="10"/>
      <c r="EN713" s="10"/>
      <c r="EO713" s="10"/>
      <c r="EP713" s="10"/>
      <c r="EQ713" s="10"/>
      <c r="ER713" s="10"/>
      <c r="ES713" s="10"/>
      <c r="ET713" s="10"/>
      <c r="EU713" s="10"/>
      <c r="EV713" s="10"/>
      <c r="EW713" s="10"/>
      <c r="EX713" s="10"/>
      <c r="EY713" s="10"/>
      <c r="EZ713" s="10"/>
      <c r="FA713" s="10"/>
      <c r="FB713" s="10"/>
      <c r="FC713" s="10"/>
      <c r="FD713" s="10"/>
      <c r="FE713" s="10"/>
      <c r="FF713" s="10"/>
      <c r="FG713" s="10"/>
      <c r="FH713" s="10"/>
      <c r="FI713" s="10"/>
      <c r="FJ713" s="10"/>
      <c r="FK713" s="10"/>
      <c r="FL713" s="10"/>
      <c r="FM713" s="10"/>
      <c r="FN713" s="10"/>
      <c r="FO713" s="10"/>
      <c r="FP713" s="10"/>
      <c r="FQ713" s="10"/>
      <c r="FR713" s="10"/>
      <c r="FS713" s="10"/>
      <c r="FT713" s="10"/>
      <c r="FU713" s="10"/>
      <c r="FV713" s="10"/>
      <c r="FW713" s="10"/>
      <c r="FX713" s="10"/>
      <c r="FY713" s="10"/>
      <c r="FZ713" s="10"/>
      <c r="GA713" s="10"/>
      <c r="GB713" s="10"/>
      <c r="GC713" s="10"/>
      <c r="GD713" s="10"/>
      <c r="GE713" s="10"/>
      <c r="GF713" s="10"/>
      <c r="GG713" s="10"/>
      <c r="GH713" s="10"/>
      <c r="GI713" s="10"/>
      <c r="GJ713" s="10"/>
      <c r="GK713" s="10"/>
      <c r="GL713" s="10"/>
      <c r="GM713" s="10"/>
      <c r="GN713" s="10"/>
      <c r="GO713" s="10"/>
      <c r="GP713" s="10"/>
      <c r="GQ713" s="10"/>
      <c r="GR713" s="10"/>
      <c r="GS713" s="10"/>
      <c r="GT713" s="10"/>
      <c r="GU713" s="10"/>
      <c r="GV713" s="10"/>
      <c r="GW713" s="10"/>
      <c r="GX713" s="10"/>
      <c r="GY713" s="10"/>
      <c r="GZ713" s="10"/>
      <c r="HA713" s="10"/>
      <c r="HB713" s="10"/>
      <c r="HC713" s="10"/>
      <c r="HD713" s="10"/>
      <c r="HE713" s="10"/>
      <c r="HF713" s="10"/>
      <c r="HG713" s="10"/>
      <c r="HH713" s="10"/>
      <c r="HI713" s="10"/>
      <c r="HJ713" s="10"/>
      <c r="HK713" s="10"/>
      <c r="HL713" s="10"/>
      <c r="HM713" s="10"/>
      <c r="HN713" s="10"/>
      <c r="HO713" s="10"/>
    </row>
    <row r="714" spans="1:223" s="3" customFormat="1" ht="28.2" customHeight="1" x14ac:dyDescent="0.2">
      <c r="A714" s="24">
        <f t="shared" si="26"/>
        <v>689</v>
      </c>
      <c r="B714" s="31" t="s">
        <v>67</v>
      </c>
      <c r="C714" s="31" t="s">
        <v>2097</v>
      </c>
      <c r="D714" s="31">
        <v>2009.4</v>
      </c>
      <c r="E714" s="34" t="s">
        <v>1262</v>
      </c>
      <c r="F714" s="35">
        <v>2630</v>
      </c>
      <c r="G714" s="35">
        <v>6602</v>
      </c>
      <c r="H714" s="286" t="s">
        <v>6</v>
      </c>
      <c r="I714" s="37" t="s">
        <v>235</v>
      </c>
      <c r="J714" s="51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10"/>
      <c r="AX714" s="10"/>
      <c r="AY714" s="10"/>
      <c r="AZ714" s="10"/>
      <c r="BA714" s="10"/>
      <c r="BB714" s="10"/>
      <c r="BC714" s="10"/>
      <c r="BD714" s="10"/>
      <c r="BE714" s="10"/>
      <c r="BF714" s="10"/>
      <c r="BG714" s="10"/>
      <c r="BH714" s="10"/>
      <c r="BI714" s="10"/>
      <c r="BJ714" s="10"/>
      <c r="BK714" s="10"/>
      <c r="BL714" s="10"/>
      <c r="BM714" s="10"/>
      <c r="BN714" s="10"/>
      <c r="BO714" s="10"/>
      <c r="BP714" s="10"/>
      <c r="BQ714" s="10"/>
      <c r="BR714" s="10"/>
      <c r="BS714" s="10"/>
      <c r="BT714" s="10"/>
      <c r="BU714" s="10"/>
      <c r="BV714" s="10"/>
      <c r="BW714" s="10"/>
      <c r="BX714" s="10"/>
      <c r="BY714" s="10"/>
      <c r="BZ714" s="10"/>
      <c r="CA714" s="10"/>
      <c r="CB714" s="10"/>
      <c r="CC714" s="10"/>
      <c r="CD714" s="10"/>
      <c r="CE714" s="10"/>
      <c r="CF714" s="10"/>
      <c r="CG714" s="10"/>
      <c r="CH714" s="10"/>
      <c r="CI714" s="10"/>
      <c r="CJ714" s="10"/>
      <c r="CK714" s="10"/>
      <c r="CL714" s="10"/>
      <c r="CM714" s="10"/>
      <c r="CN714" s="10"/>
      <c r="CO714" s="10"/>
      <c r="CP714" s="10"/>
      <c r="CQ714" s="10"/>
      <c r="CR714" s="10"/>
      <c r="CS714" s="10"/>
      <c r="CT714" s="10"/>
      <c r="CU714" s="10"/>
      <c r="CV714" s="10"/>
      <c r="CW714" s="10"/>
      <c r="CX714" s="10"/>
      <c r="CY714" s="10"/>
      <c r="CZ714" s="10"/>
      <c r="DA714" s="10"/>
      <c r="DB714" s="10"/>
      <c r="DC714" s="10"/>
      <c r="DD714" s="10"/>
      <c r="DE714" s="10"/>
      <c r="DF714" s="10"/>
      <c r="DG714" s="10"/>
      <c r="DH714" s="10"/>
      <c r="DI714" s="10"/>
      <c r="DJ714" s="10"/>
      <c r="DK714" s="10"/>
      <c r="DL714" s="10"/>
      <c r="DM714" s="10"/>
      <c r="DN714" s="10"/>
      <c r="DO714" s="10"/>
      <c r="DP714" s="10"/>
      <c r="DQ714" s="10"/>
      <c r="DR714" s="10"/>
      <c r="DS714" s="10"/>
      <c r="DT714" s="10"/>
      <c r="DU714" s="10"/>
      <c r="DV714" s="10"/>
      <c r="DW714" s="10"/>
      <c r="DX714" s="10"/>
      <c r="DY714" s="10"/>
      <c r="DZ714" s="10"/>
      <c r="EA714" s="10"/>
      <c r="EB714" s="10"/>
      <c r="EC714" s="10"/>
      <c r="ED714" s="10"/>
      <c r="EE714" s="10"/>
      <c r="EF714" s="10"/>
      <c r="EG714" s="10"/>
      <c r="EH714" s="10"/>
      <c r="EI714" s="10"/>
      <c r="EJ714" s="10"/>
      <c r="EK714" s="10"/>
      <c r="EL714" s="10"/>
      <c r="EM714" s="10"/>
      <c r="EN714" s="10"/>
      <c r="EO714" s="10"/>
      <c r="EP714" s="10"/>
      <c r="EQ714" s="10"/>
      <c r="ER714" s="10"/>
      <c r="ES714" s="10"/>
      <c r="ET714" s="10"/>
      <c r="EU714" s="10"/>
      <c r="EV714" s="10"/>
      <c r="EW714" s="10"/>
      <c r="EX714" s="10"/>
      <c r="EY714" s="10"/>
      <c r="EZ714" s="10"/>
      <c r="FA714" s="10"/>
      <c r="FB714" s="10"/>
      <c r="FC714" s="10"/>
      <c r="FD714" s="10"/>
      <c r="FE714" s="10"/>
      <c r="FF714" s="10"/>
      <c r="FG714" s="10"/>
      <c r="FH714" s="10"/>
      <c r="FI714" s="10"/>
      <c r="FJ714" s="10"/>
      <c r="FK714" s="10"/>
      <c r="FL714" s="10"/>
      <c r="FM714" s="10"/>
      <c r="FN714" s="10"/>
      <c r="FO714" s="10"/>
      <c r="FP714" s="10"/>
      <c r="FQ714" s="10"/>
      <c r="FR714" s="10"/>
      <c r="FS714" s="10"/>
      <c r="FT714" s="10"/>
      <c r="FU714" s="10"/>
      <c r="FV714" s="10"/>
      <c r="FW714" s="10"/>
      <c r="FX714" s="10"/>
      <c r="FY714" s="10"/>
      <c r="FZ714" s="10"/>
      <c r="GA714" s="10"/>
      <c r="GB714" s="10"/>
      <c r="GC714" s="10"/>
      <c r="GD714" s="10"/>
      <c r="GE714" s="10"/>
      <c r="GF714" s="10"/>
      <c r="GG714" s="10"/>
      <c r="GH714" s="10"/>
      <c r="GI714" s="10"/>
      <c r="GJ714" s="10"/>
      <c r="GK714" s="10"/>
      <c r="GL714" s="10"/>
      <c r="GM714" s="10"/>
      <c r="GN714" s="10"/>
      <c r="GO714" s="10"/>
      <c r="GP714" s="10"/>
      <c r="GQ714" s="10"/>
      <c r="GR714" s="10"/>
      <c r="GS714" s="10"/>
      <c r="GT714" s="10"/>
      <c r="GU714" s="10"/>
      <c r="GV714" s="10"/>
      <c r="GW714" s="10"/>
      <c r="GX714" s="10"/>
      <c r="GY714" s="10"/>
      <c r="GZ714" s="10"/>
      <c r="HA714" s="10"/>
      <c r="HB714" s="10"/>
      <c r="HC714" s="10"/>
      <c r="HD714" s="10"/>
      <c r="HE714" s="10"/>
      <c r="HF714" s="10"/>
      <c r="HG714" s="10"/>
      <c r="HH714" s="10"/>
      <c r="HI714" s="10"/>
      <c r="HJ714" s="10"/>
      <c r="HK714" s="10"/>
      <c r="HL714" s="10"/>
      <c r="HM714" s="10"/>
      <c r="HN714" s="10"/>
      <c r="HO714" s="10"/>
    </row>
    <row r="715" spans="1:223" s="5" customFormat="1" ht="28.5" customHeight="1" x14ac:dyDescent="0.2">
      <c r="A715" s="24">
        <f t="shared" si="26"/>
        <v>690</v>
      </c>
      <c r="B715" s="31" t="s">
        <v>126</v>
      </c>
      <c r="C715" s="31" t="s">
        <v>2097</v>
      </c>
      <c r="D715" s="31">
        <v>2009.11</v>
      </c>
      <c r="E715" s="34" t="s">
        <v>1048</v>
      </c>
      <c r="F715" s="35">
        <v>153</v>
      </c>
      <c r="G715" s="35">
        <v>191</v>
      </c>
      <c r="H715" s="36" t="s">
        <v>6</v>
      </c>
      <c r="I715" s="37" t="s">
        <v>235</v>
      </c>
      <c r="J715" s="63"/>
    </row>
    <row r="716" spans="1:223" s="3" customFormat="1" ht="28.5" customHeight="1" x14ac:dyDescent="0.2">
      <c r="A716" s="24">
        <f t="shared" si="26"/>
        <v>691</v>
      </c>
      <c r="B716" s="31" t="s">
        <v>123</v>
      </c>
      <c r="C716" s="31" t="s">
        <v>2097</v>
      </c>
      <c r="D716" s="31">
        <v>2009.12</v>
      </c>
      <c r="E716" s="34" t="s">
        <v>1270</v>
      </c>
      <c r="F716" s="35">
        <v>19644</v>
      </c>
      <c r="G716" s="35">
        <v>39848</v>
      </c>
      <c r="H716" s="36" t="s">
        <v>6</v>
      </c>
      <c r="I716" s="37" t="s">
        <v>235</v>
      </c>
      <c r="J716" s="52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  <c r="BA716" s="10"/>
      <c r="BB716" s="10"/>
      <c r="BC716" s="10"/>
      <c r="BD716" s="10"/>
      <c r="BE716" s="10"/>
      <c r="BF716" s="10"/>
      <c r="BG716" s="10"/>
      <c r="BH716" s="10"/>
      <c r="BI716" s="10"/>
      <c r="BJ716" s="10"/>
      <c r="BK716" s="10"/>
      <c r="BL716" s="10"/>
      <c r="BM716" s="10"/>
      <c r="BN716" s="10"/>
      <c r="BO716" s="10"/>
      <c r="BP716" s="10"/>
      <c r="BQ716" s="10"/>
      <c r="BR716" s="10"/>
      <c r="BS716" s="10"/>
      <c r="BT716" s="10"/>
      <c r="BU716" s="10"/>
      <c r="BV716" s="10"/>
      <c r="BW716" s="10"/>
      <c r="BX716" s="10"/>
      <c r="BY716" s="10"/>
      <c r="BZ716" s="10"/>
      <c r="CA716" s="10"/>
      <c r="CB716" s="10"/>
      <c r="CC716" s="10"/>
      <c r="CD716" s="10"/>
      <c r="CE716" s="10"/>
      <c r="CF716" s="10"/>
      <c r="CG716" s="10"/>
      <c r="CH716" s="10"/>
      <c r="CI716" s="10"/>
      <c r="CJ716" s="10"/>
      <c r="CK716" s="10"/>
      <c r="CL716" s="10"/>
      <c r="CM716" s="10"/>
      <c r="CN716" s="10"/>
      <c r="CO716" s="10"/>
      <c r="CP716" s="10"/>
      <c r="CQ716" s="10"/>
      <c r="CR716" s="10"/>
      <c r="CS716" s="10"/>
      <c r="CT716" s="10"/>
      <c r="CU716" s="10"/>
      <c r="CV716" s="10"/>
      <c r="CW716" s="10"/>
      <c r="CX716" s="10"/>
      <c r="CY716" s="10"/>
      <c r="CZ716" s="10"/>
      <c r="DA716" s="10"/>
      <c r="DB716" s="10"/>
      <c r="DC716" s="10"/>
      <c r="DD716" s="10"/>
      <c r="DE716" s="10"/>
      <c r="DF716" s="10"/>
      <c r="DG716" s="10"/>
      <c r="DH716" s="10"/>
      <c r="DI716" s="10"/>
      <c r="DJ716" s="10"/>
      <c r="DK716" s="10"/>
      <c r="DL716" s="10"/>
      <c r="DM716" s="10"/>
      <c r="DN716" s="10"/>
      <c r="DO716" s="10"/>
      <c r="DP716" s="10"/>
      <c r="DQ716" s="10"/>
      <c r="DR716" s="10"/>
      <c r="DS716" s="10"/>
      <c r="DT716" s="10"/>
      <c r="DU716" s="10"/>
      <c r="DV716" s="10"/>
      <c r="DW716" s="10"/>
      <c r="DX716" s="10"/>
      <c r="DY716" s="10"/>
      <c r="DZ716" s="10"/>
      <c r="EA716" s="10"/>
      <c r="EB716" s="10"/>
      <c r="EC716" s="10"/>
      <c r="ED716" s="10"/>
      <c r="EE716" s="10"/>
      <c r="EF716" s="10"/>
      <c r="EG716" s="10"/>
      <c r="EH716" s="10"/>
      <c r="EI716" s="10"/>
      <c r="EJ716" s="10"/>
      <c r="EK716" s="10"/>
      <c r="EL716" s="10"/>
      <c r="EM716" s="10"/>
      <c r="EN716" s="10"/>
      <c r="EO716" s="10"/>
      <c r="EP716" s="10"/>
      <c r="EQ716" s="10"/>
      <c r="ER716" s="10"/>
      <c r="ES716" s="10"/>
      <c r="ET716" s="10"/>
      <c r="EU716" s="10"/>
      <c r="EV716" s="10"/>
      <c r="EW716" s="10"/>
      <c r="EX716" s="10"/>
      <c r="EY716" s="10"/>
      <c r="EZ716" s="10"/>
      <c r="FA716" s="10"/>
      <c r="FB716" s="10"/>
      <c r="FC716" s="10"/>
      <c r="FD716" s="10"/>
      <c r="FE716" s="10"/>
      <c r="FF716" s="10"/>
      <c r="FG716" s="10"/>
      <c r="FH716" s="10"/>
      <c r="FI716" s="10"/>
      <c r="FJ716" s="10"/>
      <c r="FK716" s="10"/>
      <c r="FL716" s="10"/>
      <c r="FM716" s="10"/>
      <c r="FN716" s="10"/>
      <c r="FO716" s="10"/>
      <c r="FP716" s="10"/>
      <c r="FQ716" s="10"/>
      <c r="FR716" s="10"/>
      <c r="FS716" s="10"/>
      <c r="FT716" s="10"/>
      <c r="FU716" s="10"/>
      <c r="FV716" s="10"/>
      <c r="FW716" s="10"/>
      <c r="FX716" s="10"/>
      <c r="FY716" s="10"/>
      <c r="FZ716" s="10"/>
      <c r="GA716" s="10"/>
      <c r="GB716" s="10"/>
      <c r="GC716" s="10"/>
      <c r="GD716" s="10"/>
      <c r="GE716" s="10"/>
      <c r="GF716" s="10"/>
      <c r="GG716" s="10"/>
      <c r="GH716" s="10"/>
      <c r="GI716" s="10"/>
      <c r="GJ716" s="10"/>
      <c r="GK716" s="10"/>
      <c r="GL716" s="10"/>
      <c r="GM716" s="10"/>
      <c r="GN716" s="10"/>
      <c r="GO716" s="10"/>
      <c r="GP716" s="10"/>
      <c r="GQ716" s="10"/>
      <c r="GR716" s="10"/>
      <c r="GS716" s="10"/>
      <c r="GT716" s="10"/>
      <c r="GU716" s="10"/>
      <c r="GV716" s="10"/>
      <c r="GW716" s="10"/>
      <c r="GX716" s="10"/>
      <c r="GY716" s="10"/>
      <c r="GZ716" s="10"/>
      <c r="HA716" s="10"/>
      <c r="HB716" s="10"/>
      <c r="HC716" s="10"/>
      <c r="HD716" s="10"/>
      <c r="HE716" s="10"/>
      <c r="HF716" s="10"/>
      <c r="HG716" s="10"/>
      <c r="HH716" s="10"/>
      <c r="HI716" s="10"/>
      <c r="HJ716" s="10"/>
      <c r="HK716" s="10"/>
      <c r="HL716" s="10"/>
      <c r="HM716" s="10"/>
      <c r="HN716" s="10"/>
      <c r="HO716" s="10"/>
    </row>
    <row r="717" spans="1:223" s="5" customFormat="1" ht="28.5" customHeight="1" x14ac:dyDescent="0.2">
      <c r="A717" s="24">
        <f t="shared" si="26"/>
        <v>692</v>
      </c>
      <c r="B717" s="31" t="s">
        <v>129</v>
      </c>
      <c r="C717" s="31" t="s">
        <v>2097</v>
      </c>
      <c r="D717" s="31">
        <v>2010.1</v>
      </c>
      <c r="E717" s="34" t="s">
        <v>945</v>
      </c>
      <c r="F717" s="35">
        <v>206</v>
      </c>
      <c r="G717" s="35">
        <v>133</v>
      </c>
      <c r="H717" s="36" t="s">
        <v>6</v>
      </c>
      <c r="I717" s="37" t="s">
        <v>235</v>
      </c>
      <c r="J717" s="63"/>
    </row>
    <row r="718" spans="1:223" s="3" customFormat="1" ht="28.5" customHeight="1" x14ac:dyDescent="0.2">
      <c r="A718" s="24">
        <f t="shared" si="26"/>
        <v>693</v>
      </c>
      <c r="B718" s="31" t="s">
        <v>168</v>
      </c>
      <c r="C718" s="31" t="s">
        <v>2097</v>
      </c>
      <c r="D718" s="31">
        <v>2010.8</v>
      </c>
      <c r="E718" s="34" t="s">
        <v>1225</v>
      </c>
      <c r="F718" s="35">
        <v>3512</v>
      </c>
      <c r="G718" s="35">
        <v>3748</v>
      </c>
      <c r="H718" s="36" t="s">
        <v>6</v>
      </c>
      <c r="I718" s="37" t="s">
        <v>235</v>
      </c>
      <c r="J718" s="52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10"/>
      <c r="AX718" s="10"/>
      <c r="AY718" s="10"/>
      <c r="AZ718" s="10"/>
      <c r="BA718" s="10"/>
      <c r="BB718" s="10"/>
      <c r="BC718" s="10"/>
      <c r="BD718" s="10"/>
      <c r="BE718" s="10"/>
      <c r="BF718" s="10"/>
      <c r="BG718" s="10"/>
      <c r="BH718" s="10"/>
      <c r="BI718" s="10"/>
      <c r="BJ718" s="10"/>
      <c r="BK718" s="10"/>
      <c r="BL718" s="10"/>
      <c r="BM718" s="10"/>
      <c r="BN718" s="10"/>
      <c r="BO718" s="10"/>
      <c r="BP718" s="10"/>
      <c r="BQ718" s="10"/>
      <c r="BR718" s="10"/>
      <c r="BS718" s="10"/>
      <c r="BT718" s="10"/>
      <c r="BU718" s="10"/>
      <c r="BV718" s="10"/>
      <c r="BW718" s="10"/>
      <c r="BX718" s="10"/>
      <c r="BY718" s="10"/>
      <c r="BZ718" s="10"/>
      <c r="CA718" s="10"/>
      <c r="CB718" s="10"/>
      <c r="CC718" s="10"/>
      <c r="CD718" s="10"/>
      <c r="CE718" s="10"/>
      <c r="CF718" s="10"/>
      <c r="CG718" s="10"/>
      <c r="CH718" s="10"/>
      <c r="CI718" s="10"/>
      <c r="CJ718" s="10"/>
      <c r="CK718" s="10"/>
      <c r="CL718" s="10"/>
      <c r="CM718" s="10"/>
      <c r="CN718" s="10"/>
      <c r="CO718" s="10"/>
      <c r="CP718" s="10"/>
      <c r="CQ718" s="10"/>
      <c r="CR718" s="10"/>
      <c r="CS718" s="10"/>
      <c r="CT718" s="10"/>
      <c r="CU718" s="10"/>
      <c r="CV718" s="10"/>
      <c r="CW718" s="10"/>
      <c r="CX718" s="10"/>
      <c r="CY718" s="10"/>
      <c r="CZ718" s="10"/>
      <c r="DA718" s="10"/>
      <c r="DB718" s="10"/>
      <c r="DC718" s="10"/>
      <c r="DD718" s="10"/>
      <c r="DE718" s="10"/>
      <c r="DF718" s="10"/>
      <c r="DG718" s="10"/>
      <c r="DH718" s="10"/>
      <c r="DI718" s="10"/>
      <c r="DJ718" s="10"/>
      <c r="DK718" s="10"/>
      <c r="DL718" s="10"/>
      <c r="DM718" s="10"/>
      <c r="DN718" s="10"/>
      <c r="DO718" s="10"/>
      <c r="DP718" s="10"/>
      <c r="DQ718" s="10"/>
      <c r="DR718" s="10"/>
      <c r="DS718" s="10"/>
      <c r="DT718" s="10"/>
      <c r="DU718" s="10"/>
      <c r="DV718" s="10"/>
      <c r="DW718" s="10"/>
      <c r="DX718" s="10"/>
      <c r="DY718" s="10"/>
      <c r="DZ718" s="10"/>
      <c r="EA718" s="10"/>
      <c r="EB718" s="10"/>
      <c r="EC718" s="10"/>
      <c r="ED718" s="10"/>
      <c r="EE718" s="10"/>
      <c r="EF718" s="10"/>
      <c r="EG718" s="10"/>
      <c r="EH718" s="10"/>
      <c r="EI718" s="10"/>
      <c r="EJ718" s="10"/>
      <c r="EK718" s="10"/>
      <c r="EL718" s="10"/>
      <c r="EM718" s="10"/>
      <c r="EN718" s="10"/>
      <c r="EO718" s="10"/>
      <c r="EP718" s="10"/>
      <c r="EQ718" s="10"/>
      <c r="ER718" s="10"/>
      <c r="ES718" s="10"/>
      <c r="ET718" s="10"/>
      <c r="EU718" s="10"/>
      <c r="EV718" s="10"/>
      <c r="EW718" s="10"/>
      <c r="EX718" s="10"/>
      <c r="EY718" s="10"/>
      <c r="EZ718" s="10"/>
      <c r="FA718" s="10"/>
      <c r="FB718" s="10"/>
      <c r="FC718" s="10"/>
      <c r="FD718" s="10"/>
      <c r="FE718" s="10"/>
      <c r="FF718" s="10"/>
      <c r="FG718" s="10"/>
      <c r="FH718" s="10"/>
      <c r="FI718" s="10"/>
      <c r="FJ718" s="10"/>
      <c r="FK718" s="10"/>
      <c r="FL718" s="10"/>
      <c r="FM718" s="10"/>
      <c r="FN718" s="10"/>
      <c r="FO718" s="10"/>
      <c r="FP718" s="10"/>
      <c r="FQ718" s="10"/>
      <c r="FR718" s="10"/>
      <c r="FS718" s="10"/>
      <c r="FT718" s="10"/>
      <c r="FU718" s="10"/>
      <c r="FV718" s="10"/>
      <c r="FW718" s="10"/>
      <c r="FX718" s="10"/>
      <c r="FY718" s="10"/>
      <c r="FZ718" s="10"/>
      <c r="GA718" s="10"/>
      <c r="GB718" s="10"/>
      <c r="GC718" s="10"/>
      <c r="GD718" s="10"/>
      <c r="GE718" s="10"/>
      <c r="GF718" s="10"/>
      <c r="GG718" s="10"/>
      <c r="GH718" s="10"/>
      <c r="GI718" s="10"/>
      <c r="GJ718" s="10"/>
      <c r="GK718" s="10"/>
      <c r="GL718" s="10"/>
      <c r="GM718" s="10"/>
      <c r="GN718" s="10"/>
      <c r="GO718" s="10"/>
      <c r="GP718" s="10"/>
      <c r="GQ718" s="10"/>
      <c r="GR718" s="10"/>
      <c r="GS718" s="10"/>
      <c r="GT718" s="10"/>
      <c r="GU718" s="10"/>
      <c r="GV718" s="10"/>
      <c r="GW718" s="10"/>
      <c r="GX718" s="10"/>
      <c r="GY718" s="10"/>
      <c r="GZ718" s="10"/>
      <c r="HA718" s="10"/>
      <c r="HB718" s="10"/>
      <c r="HC718" s="10"/>
      <c r="HD718" s="10"/>
      <c r="HE718" s="10"/>
      <c r="HF718" s="10"/>
      <c r="HG718" s="10"/>
      <c r="HH718" s="10"/>
      <c r="HI718" s="10"/>
      <c r="HJ718" s="10"/>
      <c r="HK718" s="10"/>
      <c r="HL718" s="10"/>
      <c r="HM718" s="10"/>
      <c r="HN718" s="10"/>
      <c r="HO718" s="10"/>
    </row>
    <row r="719" spans="1:223" s="3" customFormat="1" ht="28.5" customHeight="1" x14ac:dyDescent="0.2">
      <c r="A719" s="24">
        <f t="shared" si="26"/>
        <v>694</v>
      </c>
      <c r="B719" s="31" t="s">
        <v>309</v>
      </c>
      <c r="C719" s="31" t="s">
        <v>2097</v>
      </c>
      <c r="D719" s="31">
        <v>2010.8</v>
      </c>
      <c r="E719" s="34" t="s">
        <v>1227</v>
      </c>
      <c r="F719" s="35">
        <v>3209</v>
      </c>
      <c r="G719" s="35">
        <v>4052</v>
      </c>
      <c r="H719" s="36" t="s">
        <v>6</v>
      </c>
      <c r="I719" s="37" t="s">
        <v>235</v>
      </c>
      <c r="J719" s="52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"/>
      <c r="BC719" s="10"/>
      <c r="BD719" s="10"/>
      <c r="BE719" s="10"/>
      <c r="BF719" s="10"/>
      <c r="BG719" s="10"/>
      <c r="BH719" s="10"/>
      <c r="BI719" s="10"/>
      <c r="BJ719" s="10"/>
      <c r="BK719" s="10"/>
      <c r="BL719" s="10"/>
      <c r="BM719" s="10"/>
      <c r="BN719" s="10"/>
      <c r="BO719" s="10"/>
      <c r="BP719" s="10"/>
      <c r="BQ719" s="10"/>
      <c r="BR719" s="10"/>
      <c r="BS719" s="10"/>
      <c r="BT719" s="10"/>
      <c r="BU719" s="10"/>
      <c r="BV719" s="10"/>
      <c r="BW719" s="10"/>
      <c r="BX719" s="10"/>
      <c r="BY719" s="10"/>
      <c r="BZ719" s="10"/>
      <c r="CA719" s="10"/>
      <c r="CB719" s="10"/>
      <c r="CC719" s="10"/>
      <c r="CD719" s="10"/>
      <c r="CE719" s="10"/>
      <c r="CF719" s="10"/>
      <c r="CG719" s="10"/>
      <c r="CH719" s="10"/>
      <c r="CI719" s="10"/>
      <c r="CJ719" s="10"/>
      <c r="CK719" s="10"/>
      <c r="CL719" s="10"/>
      <c r="CM719" s="10"/>
      <c r="CN719" s="10"/>
      <c r="CO719" s="10"/>
      <c r="CP719" s="10"/>
      <c r="CQ719" s="10"/>
      <c r="CR719" s="10"/>
      <c r="CS719" s="10"/>
      <c r="CT719" s="10"/>
      <c r="CU719" s="10"/>
      <c r="CV719" s="10"/>
      <c r="CW719" s="10"/>
      <c r="CX719" s="10"/>
      <c r="CY719" s="10"/>
      <c r="CZ719" s="10"/>
      <c r="DA719" s="10"/>
      <c r="DB719" s="10"/>
      <c r="DC719" s="10"/>
      <c r="DD719" s="10"/>
      <c r="DE719" s="10"/>
      <c r="DF719" s="10"/>
      <c r="DG719" s="10"/>
      <c r="DH719" s="10"/>
      <c r="DI719" s="10"/>
      <c r="DJ719" s="10"/>
      <c r="DK719" s="10"/>
      <c r="DL719" s="10"/>
      <c r="DM719" s="10"/>
      <c r="DN719" s="10"/>
      <c r="DO719" s="10"/>
      <c r="DP719" s="10"/>
      <c r="DQ719" s="10"/>
      <c r="DR719" s="10"/>
      <c r="DS719" s="10"/>
      <c r="DT719" s="10"/>
      <c r="DU719" s="10"/>
      <c r="DV719" s="10"/>
      <c r="DW719" s="10"/>
      <c r="DX719" s="10"/>
      <c r="DY719" s="10"/>
      <c r="DZ719" s="10"/>
      <c r="EA719" s="10"/>
      <c r="EB719" s="10"/>
      <c r="EC719" s="10"/>
      <c r="ED719" s="10"/>
      <c r="EE719" s="10"/>
      <c r="EF719" s="10"/>
      <c r="EG719" s="10"/>
      <c r="EH719" s="10"/>
      <c r="EI719" s="10"/>
      <c r="EJ719" s="10"/>
      <c r="EK719" s="10"/>
      <c r="EL719" s="10"/>
      <c r="EM719" s="10"/>
      <c r="EN719" s="10"/>
      <c r="EO719" s="10"/>
      <c r="EP719" s="10"/>
      <c r="EQ719" s="10"/>
      <c r="ER719" s="10"/>
      <c r="ES719" s="10"/>
      <c r="ET719" s="10"/>
      <c r="EU719" s="10"/>
      <c r="EV719" s="10"/>
      <c r="EW719" s="10"/>
      <c r="EX719" s="10"/>
      <c r="EY719" s="10"/>
      <c r="EZ719" s="10"/>
      <c r="FA719" s="10"/>
      <c r="FB719" s="10"/>
      <c r="FC719" s="10"/>
      <c r="FD719" s="10"/>
      <c r="FE719" s="10"/>
      <c r="FF719" s="10"/>
      <c r="FG719" s="10"/>
      <c r="FH719" s="10"/>
      <c r="FI719" s="10"/>
      <c r="FJ719" s="10"/>
      <c r="FK719" s="10"/>
      <c r="FL719" s="10"/>
      <c r="FM719" s="10"/>
      <c r="FN719" s="10"/>
      <c r="FO719" s="10"/>
      <c r="FP719" s="10"/>
      <c r="FQ719" s="10"/>
      <c r="FR719" s="10"/>
      <c r="FS719" s="10"/>
      <c r="FT719" s="10"/>
      <c r="FU719" s="10"/>
      <c r="FV719" s="10"/>
      <c r="FW719" s="10"/>
      <c r="FX719" s="10"/>
      <c r="FY719" s="10"/>
      <c r="FZ719" s="10"/>
      <c r="GA719" s="10"/>
      <c r="GB719" s="10"/>
      <c r="GC719" s="10"/>
      <c r="GD719" s="10"/>
      <c r="GE719" s="10"/>
      <c r="GF719" s="10"/>
      <c r="GG719" s="10"/>
      <c r="GH719" s="10"/>
      <c r="GI719" s="10"/>
      <c r="GJ719" s="10"/>
      <c r="GK719" s="10"/>
      <c r="GL719" s="10"/>
      <c r="GM719" s="10"/>
      <c r="GN719" s="10"/>
      <c r="GO719" s="10"/>
      <c r="GP719" s="10"/>
      <c r="GQ719" s="10"/>
      <c r="GR719" s="10"/>
      <c r="GS719" s="10"/>
      <c r="GT719" s="10"/>
      <c r="GU719" s="10"/>
      <c r="GV719" s="10"/>
      <c r="GW719" s="10"/>
      <c r="GX719" s="10"/>
      <c r="GY719" s="10"/>
      <c r="GZ719" s="10"/>
      <c r="HA719" s="10"/>
      <c r="HB719" s="10"/>
      <c r="HC719" s="10"/>
      <c r="HD719" s="10"/>
      <c r="HE719" s="10"/>
      <c r="HF719" s="10"/>
      <c r="HG719" s="10"/>
      <c r="HH719" s="10"/>
      <c r="HI719" s="10"/>
      <c r="HJ719" s="10"/>
      <c r="HK719" s="10"/>
      <c r="HL719" s="10"/>
      <c r="HM719" s="10"/>
      <c r="HN719" s="10"/>
      <c r="HO719" s="10"/>
    </row>
    <row r="720" spans="1:223" s="3" customFormat="1" ht="28.5" customHeight="1" x14ac:dyDescent="0.2">
      <c r="A720" s="24">
        <f t="shared" si="26"/>
        <v>695</v>
      </c>
      <c r="B720" s="31" t="s">
        <v>310</v>
      </c>
      <c r="C720" s="31" t="s">
        <v>2097</v>
      </c>
      <c r="D720" s="31">
        <v>2010.8</v>
      </c>
      <c r="E720" s="34" t="s">
        <v>1227</v>
      </c>
      <c r="F720" s="35">
        <v>2549</v>
      </c>
      <c r="G720" s="35">
        <v>3169</v>
      </c>
      <c r="H720" s="36" t="s">
        <v>6</v>
      </c>
      <c r="I720" s="37" t="s">
        <v>235</v>
      </c>
      <c r="J720" s="52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10"/>
      <c r="AX720" s="10"/>
      <c r="AY720" s="10"/>
      <c r="AZ720" s="10"/>
      <c r="BA720" s="10"/>
      <c r="BB720" s="10"/>
      <c r="BC720" s="10"/>
      <c r="BD720" s="10"/>
      <c r="BE720" s="10"/>
      <c r="BF720" s="10"/>
      <c r="BG720" s="10"/>
      <c r="BH720" s="10"/>
      <c r="BI720" s="10"/>
      <c r="BJ720" s="10"/>
      <c r="BK720" s="10"/>
      <c r="BL720" s="10"/>
      <c r="BM720" s="10"/>
      <c r="BN720" s="10"/>
      <c r="BO720" s="10"/>
      <c r="BP720" s="10"/>
      <c r="BQ720" s="10"/>
      <c r="BR720" s="10"/>
      <c r="BS720" s="10"/>
      <c r="BT720" s="10"/>
      <c r="BU720" s="10"/>
      <c r="BV720" s="10"/>
      <c r="BW720" s="10"/>
      <c r="BX720" s="10"/>
      <c r="BY720" s="10"/>
      <c r="BZ720" s="10"/>
      <c r="CA720" s="10"/>
      <c r="CB720" s="10"/>
      <c r="CC720" s="10"/>
      <c r="CD720" s="10"/>
      <c r="CE720" s="10"/>
      <c r="CF720" s="10"/>
      <c r="CG720" s="10"/>
      <c r="CH720" s="10"/>
      <c r="CI720" s="10"/>
      <c r="CJ720" s="10"/>
      <c r="CK720" s="10"/>
      <c r="CL720" s="10"/>
      <c r="CM720" s="10"/>
      <c r="CN720" s="10"/>
      <c r="CO720" s="10"/>
      <c r="CP720" s="10"/>
      <c r="CQ720" s="10"/>
      <c r="CR720" s="10"/>
      <c r="CS720" s="10"/>
      <c r="CT720" s="10"/>
      <c r="CU720" s="10"/>
      <c r="CV720" s="10"/>
      <c r="CW720" s="10"/>
      <c r="CX720" s="10"/>
      <c r="CY720" s="10"/>
      <c r="CZ720" s="10"/>
      <c r="DA720" s="10"/>
      <c r="DB720" s="10"/>
      <c r="DC720" s="10"/>
      <c r="DD720" s="10"/>
      <c r="DE720" s="10"/>
      <c r="DF720" s="10"/>
      <c r="DG720" s="10"/>
      <c r="DH720" s="10"/>
      <c r="DI720" s="10"/>
      <c r="DJ720" s="10"/>
      <c r="DK720" s="10"/>
      <c r="DL720" s="10"/>
      <c r="DM720" s="10"/>
      <c r="DN720" s="10"/>
      <c r="DO720" s="10"/>
      <c r="DP720" s="10"/>
      <c r="DQ720" s="10"/>
      <c r="DR720" s="10"/>
      <c r="DS720" s="10"/>
      <c r="DT720" s="10"/>
      <c r="DU720" s="10"/>
      <c r="DV720" s="10"/>
      <c r="DW720" s="10"/>
      <c r="DX720" s="10"/>
      <c r="DY720" s="10"/>
      <c r="DZ720" s="10"/>
      <c r="EA720" s="10"/>
      <c r="EB720" s="10"/>
      <c r="EC720" s="10"/>
      <c r="ED720" s="10"/>
      <c r="EE720" s="10"/>
      <c r="EF720" s="10"/>
      <c r="EG720" s="10"/>
      <c r="EH720" s="10"/>
      <c r="EI720" s="10"/>
      <c r="EJ720" s="10"/>
      <c r="EK720" s="10"/>
      <c r="EL720" s="10"/>
      <c r="EM720" s="10"/>
      <c r="EN720" s="10"/>
      <c r="EO720" s="10"/>
      <c r="EP720" s="10"/>
      <c r="EQ720" s="10"/>
      <c r="ER720" s="10"/>
      <c r="ES720" s="10"/>
      <c r="ET720" s="10"/>
      <c r="EU720" s="10"/>
      <c r="EV720" s="10"/>
      <c r="EW720" s="10"/>
      <c r="EX720" s="10"/>
      <c r="EY720" s="10"/>
      <c r="EZ720" s="10"/>
      <c r="FA720" s="10"/>
      <c r="FB720" s="10"/>
      <c r="FC720" s="10"/>
      <c r="FD720" s="10"/>
      <c r="FE720" s="10"/>
      <c r="FF720" s="10"/>
      <c r="FG720" s="10"/>
      <c r="FH720" s="10"/>
      <c r="FI720" s="10"/>
      <c r="FJ720" s="10"/>
      <c r="FK720" s="10"/>
      <c r="FL720" s="10"/>
      <c r="FM720" s="10"/>
      <c r="FN720" s="10"/>
      <c r="FO720" s="10"/>
      <c r="FP720" s="10"/>
      <c r="FQ720" s="10"/>
      <c r="FR720" s="10"/>
      <c r="FS720" s="10"/>
      <c r="FT720" s="10"/>
      <c r="FU720" s="10"/>
      <c r="FV720" s="10"/>
      <c r="FW720" s="10"/>
      <c r="FX720" s="10"/>
      <c r="FY720" s="10"/>
      <c r="FZ720" s="10"/>
      <c r="GA720" s="10"/>
      <c r="GB720" s="10"/>
      <c r="GC720" s="10"/>
      <c r="GD720" s="10"/>
      <c r="GE720" s="10"/>
      <c r="GF720" s="10"/>
      <c r="GG720" s="10"/>
      <c r="GH720" s="10"/>
      <c r="GI720" s="10"/>
      <c r="GJ720" s="10"/>
      <c r="GK720" s="10"/>
      <c r="GL720" s="10"/>
      <c r="GM720" s="10"/>
      <c r="GN720" s="10"/>
      <c r="GO720" s="10"/>
      <c r="GP720" s="10"/>
      <c r="GQ720" s="10"/>
      <c r="GR720" s="10"/>
      <c r="GS720" s="10"/>
      <c r="GT720" s="10"/>
      <c r="GU720" s="10"/>
      <c r="GV720" s="10"/>
      <c r="GW720" s="10"/>
      <c r="GX720" s="10"/>
      <c r="GY720" s="10"/>
      <c r="GZ720" s="10"/>
      <c r="HA720" s="10"/>
      <c r="HB720" s="10"/>
      <c r="HC720" s="10"/>
      <c r="HD720" s="10"/>
      <c r="HE720" s="10"/>
      <c r="HF720" s="10"/>
      <c r="HG720" s="10"/>
      <c r="HH720" s="10"/>
      <c r="HI720" s="10"/>
      <c r="HJ720" s="10"/>
      <c r="HK720" s="10"/>
      <c r="HL720" s="10"/>
      <c r="HM720" s="10"/>
      <c r="HN720" s="10"/>
      <c r="HO720" s="10"/>
    </row>
    <row r="721" spans="1:238" s="3" customFormat="1" ht="28.5" customHeight="1" x14ac:dyDescent="0.2">
      <c r="A721" s="24">
        <f t="shared" si="26"/>
        <v>696</v>
      </c>
      <c r="B721" s="31" t="s">
        <v>311</v>
      </c>
      <c r="C721" s="31" t="s">
        <v>2097</v>
      </c>
      <c r="D721" s="31">
        <v>2010.8</v>
      </c>
      <c r="E721" s="34" t="s">
        <v>1227</v>
      </c>
      <c r="F721" s="35">
        <v>1180</v>
      </c>
      <c r="G721" s="35">
        <v>1483</v>
      </c>
      <c r="H721" s="36" t="s">
        <v>6</v>
      </c>
      <c r="I721" s="37" t="s">
        <v>235</v>
      </c>
      <c r="J721" s="63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10"/>
      <c r="AX721" s="10"/>
      <c r="AY721" s="10"/>
      <c r="AZ721" s="10"/>
      <c r="BA721" s="10"/>
      <c r="BB721" s="10"/>
      <c r="BC721" s="10"/>
      <c r="BD721" s="10"/>
      <c r="BE721" s="10"/>
      <c r="BF721" s="10"/>
      <c r="BG721" s="10"/>
      <c r="BH721" s="10"/>
      <c r="BI721" s="10"/>
      <c r="BJ721" s="10"/>
      <c r="BK721" s="10"/>
      <c r="BL721" s="10"/>
      <c r="BM721" s="10"/>
      <c r="BN721" s="10"/>
      <c r="BO721" s="10"/>
      <c r="BP721" s="10"/>
      <c r="BQ721" s="10"/>
      <c r="BR721" s="10"/>
      <c r="BS721" s="10"/>
      <c r="BT721" s="10"/>
      <c r="BU721" s="10"/>
      <c r="BV721" s="10"/>
      <c r="BW721" s="10"/>
      <c r="BX721" s="10"/>
      <c r="BY721" s="10"/>
      <c r="BZ721" s="10"/>
      <c r="CA721" s="10"/>
      <c r="CB721" s="10"/>
      <c r="CC721" s="10"/>
      <c r="CD721" s="10"/>
      <c r="CE721" s="10"/>
      <c r="CF721" s="10"/>
      <c r="CG721" s="10"/>
      <c r="CH721" s="10"/>
      <c r="CI721" s="10"/>
      <c r="CJ721" s="10"/>
      <c r="CK721" s="10"/>
      <c r="CL721" s="10"/>
      <c r="CM721" s="10"/>
      <c r="CN721" s="10"/>
      <c r="CO721" s="10"/>
      <c r="CP721" s="10"/>
      <c r="CQ721" s="10"/>
      <c r="CR721" s="10"/>
      <c r="CS721" s="10"/>
      <c r="CT721" s="10"/>
      <c r="CU721" s="10"/>
      <c r="CV721" s="10"/>
      <c r="CW721" s="10"/>
      <c r="CX721" s="10"/>
      <c r="CY721" s="10"/>
      <c r="CZ721" s="10"/>
      <c r="DA721" s="10"/>
      <c r="DB721" s="10"/>
      <c r="DC721" s="10"/>
      <c r="DD721" s="10"/>
      <c r="DE721" s="10"/>
      <c r="DF721" s="10"/>
      <c r="DG721" s="10"/>
      <c r="DH721" s="10"/>
      <c r="DI721" s="10"/>
      <c r="DJ721" s="10"/>
      <c r="DK721" s="10"/>
      <c r="DL721" s="10"/>
      <c r="DM721" s="10"/>
      <c r="DN721" s="10"/>
      <c r="DO721" s="10"/>
      <c r="DP721" s="10"/>
      <c r="DQ721" s="10"/>
      <c r="DR721" s="10"/>
      <c r="DS721" s="10"/>
      <c r="DT721" s="10"/>
      <c r="DU721" s="10"/>
      <c r="DV721" s="10"/>
      <c r="DW721" s="10"/>
      <c r="DX721" s="10"/>
      <c r="DY721" s="10"/>
      <c r="DZ721" s="10"/>
      <c r="EA721" s="10"/>
      <c r="EB721" s="10"/>
      <c r="EC721" s="10"/>
      <c r="ED721" s="10"/>
      <c r="EE721" s="10"/>
      <c r="EF721" s="10"/>
      <c r="EG721" s="10"/>
      <c r="EH721" s="10"/>
      <c r="EI721" s="10"/>
      <c r="EJ721" s="10"/>
      <c r="EK721" s="10"/>
      <c r="EL721" s="10"/>
      <c r="EM721" s="10"/>
      <c r="EN721" s="10"/>
      <c r="EO721" s="10"/>
      <c r="EP721" s="10"/>
      <c r="EQ721" s="10"/>
      <c r="ER721" s="10"/>
      <c r="ES721" s="10"/>
      <c r="ET721" s="10"/>
      <c r="EU721" s="10"/>
      <c r="EV721" s="10"/>
      <c r="EW721" s="10"/>
      <c r="EX721" s="10"/>
      <c r="EY721" s="10"/>
      <c r="EZ721" s="10"/>
      <c r="FA721" s="10"/>
      <c r="FB721" s="10"/>
      <c r="FC721" s="10"/>
      <c r="FD721" s="10"/>
      <c r="FE721" s="10"/>
      <c r="FF721" s="10"/>
      <c r="FG721" s="10"/>
      <c r="FH721" s="10"/>
      <c r="FI721" s="10"/>
      <c r="FJ721" s="10"/>
      <c r="FK721" s="10"/>
      <c r="FL721" s="10"/>
      <c r="FM721" s="10"/>
      <c r="FN721" s="10"/>
      <c r="FO721" s="10"/>
      <c r="FP721" s="10"/>
      <c r="FQ721" s="10"/>
      <c r="FR721" s="10"/>
      <c r="FS721" s="10"/>
      <c r="FT721" s="10"/>
      <c r="FU721" s="10"/>
      <c r="FV721" s="10"/>
      <c r="FW721" s="10"/>
      <c r="FX721" s="10"/>
      <c r="FY721" s="10"/>
      <c r="FZ721" s="10"/>
      <c r="GA721" s="10"/>
      <c r="GB721" s="10"/>
      <c r="GC721" s="10"/>
      <c r="GD721" s="10"/>
      <c r="GE721" s="10"/>
      <c r="GF721" s="10"/>
      <c r="GG721" s="10"/>
      <c r="GH721" s="10"/>
      <c r="GI721" s="10"/>
      <c r="GJ721" s="10"/>
      <c r="GK721" s="10"/>
      <c r="GL721" s="10"/>
      <c r="GM721" s="10"/>
      <c r="GN721" s="10"/>
      <c r="GO721" s="10"/>
      <c r="GP721" s="10"/>
      <c r="GQ721" s="10"/>
      <c r="GR721" s="10"/>
      <c r="GS721" s="10"/>
      <c r="GT721" s="10"/>
      <c r="GU721" s="10"/>
      <c r="GV721" s="10"/>
      <c r="GW721" s="10"/>
      <c r="GX721" s="10"/>
      <c r="GY721" s="10"/>
      <c r="GZ721" s="10"/>
      <c r="HA721" s="10"/>
      <c r="HB721" s="10"/>
      <c r="HC721" s="10"/>
      <c r="HD721" s="10"/>
      <c r="HE721" s="10"/>
      <c r="HF721" s="10"/>
      <c r="HG721" s="10"/>
      <c r="HH721" s="10"/>
      <c r="HI721" s="10"/>
      <c r="HJ721" s="10"/>
      <c r="HK721" s="10"/>
      <c r="HL721" s="10"/>
      <c r="HM721" s="10"/>
      <c r="HN721" s="10"/>
      <c r="HO721" s="10"/>
    </row>
    <row r="722" spans="1:238" s="3" customFormat="1" ht="28.5" customHeight="1" x14ac:dyDescent="0.2">
      <c r="A722" s="24">
        <f t="shared" si="26"/>
        <v>697</v>
      </c>
      <c r="B722" s="31" t="s">
        <v>312</v>
      </c>
      <c r="C722" s="31" t="s">
        <v>2097</v>
      </c>
      <c r="D722" s="31">
        <v>2010.8</v>
      </c>
      <c r="E722" s="34" t="s">
        <v>1227</v>
      </c>
      <c r="F722" s="35">
        <v>2551</v>
      </c>
      <c r="G722" s="35">
        <v>1789</v>
      </c>
      <c r="H722" s="36" t="s">
        <v>6</v>
      </c>
      <c r="I722" s="37" t="s">
        <v>235</v>
      </c>
      <c r="J722" s="63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  <c r="AL722" s="10"/>
      <c r="AM722" s="10"/>
      <c r="AN722" s="10"/>
      <c r="AO722" s="10"/>
      <c r="AP722" s="10"/>
      <c r="AQ722" s="10"/>
      <c r="AR722" s="10"/>
      <c r="AS722" s="10"/>
      <c r="AT722" s="10"/>
      <c r="AU722" s="10"/>
      <c r="AV722" s="10"/>
      <c r="AW722" s="10"/>
      <c r="AX722" s="10"/>
      <c r="AY722" s="10"/>
      <c r="AZ722" s="10"/>
      <c r="BA722" s="10"/>
      <c r="BB722" s="10"/>
      <c r="BC722" s="10"/>
      <c r="BD722" s="10"/>
      <c r="BE722" s="10"/>
      <c r="BF722" s="10"/>
      <c r="BG722" s="10"/>
      <c r="BH722" s="10"/>
      <c r="BI722" s="10"/>
      <c r="BJ722" s="10"/>
      <c r="BK722" s="10"/>
      <c r="BL722" s="10"/>
      <c r="BM722" s="10"/>
      <c r="BN722" s="10"/>
      <c r="BO722" s="10"/>
      <c r="BP722" s="10"/>
      <c r="BQ722" s="10"/>
      <c r="BR722" s="10"/>
      <c r="BS722" s="10"/>
      <c r="BT722" s="10"/>
      <c r="BU722" s="10"/>
      <c r="BV722" s="10"/>
      <c r="BW722" s="10"/>
      <c r="BX722" s="10"/>
      <c r="BY722" s="10"/>
      <c r="BZ722" s="10"/>
      <c r="CA722" s="10"/>
      <c r="CB722" s="10"/>
      <c r="CC722" s="10"/>
      <c r="CD722" s="10"/>
      <c r="CE722" s="10"/>
      <c r="CF722" s="10"/>
      <c r="CG722" s="10"/>
      <c r="CH722" s="10"/>
      <c r="CI722" s="10"/>
      <c r="CJ722" s="10"/>
      <c r="CK722" s="10"/>
      <c r="CL722" s="10"/>
      <c r="CM722" s="10"/>
      <c r="CN722" s="10"/>
      <c r="CO722" s="10"/>
      <c r="CP722" s="10"/>
      <c r="CQ722" s="10"/>
      <c r="CR722" s="10"/>
      <c r="CS722" s="10"/>
      <c r="CT722" s="10"/>
      <c r="CU722" s="10"/>
      <c r="CV722" s="10"/>
      <c r="CW722" s="10"/>
      <c r="CX722" s="10"/>
      <c r="CY722" s="10"/>
      <c r="CZ722" s="10"/>
      <c r="DA722" s="10"/>
      <c r="DB722" s="10"/>
      <c r="DC722" s="10"/>
      <c r="DD722" s="10"/>
      <c r="DE722" s="10"/>
      <c r="DF722" s="10"/>
      <c r="DG722" s="10"/>
      <c r="DH722" s="10"/>
      <c r="DI722" s="10"/>
      <c r="DJ722" s="10"/>
      <c r="DK722" s="10"/>
      <c r="DL722" s="10"/>
      <c r="DM722" s="10"/>
      <c r="DN722" s="10"/>
      <c r="DO722" s="10"/>
      <c r="DP722" s="10"/>
      <c r="DQ722" s="10"/>
      <c r="DR722" s="10"/>
      <c r="DS722" s="10"/>
      <c r="DT722" s="10"/>
      <c r="DU722" s="10"/>
      <c r="DV722" s="10"/>
      <c r="DW722" s="10"/>
      <c r="DX722" s="10"/>
      <c r="DY722" s="10"/>
      <c r="DZ722" s="10"/>
      <c r="EA722" s="10"/>
      <c r="EB722" s="10"/>
      <c r="EC722" s="10"/>
      <c r="ED722" s="10"/>
      <c r="EE722" s="10"/>
      <c r="EF722" s="10"/>
      <c r="EG722" s="10"/>
      <c r="EH722" s="10"/>
      <c r="EI722" s="10"/>
      <c r="EJ722" s="10"/>
      <c r="EK722" s="10"/>
      <c r="EL722" s="10"/>
      <c r="EM722" s="10"/>
      <c r="EN722" s="10"/>
      <c r="EO722" s="10"/>
      <c r="EP722" s="10"/>
      <c r="EQ722" s="10"/>
      <c r="ER722" s="10"/>
      <c r="ES722" s="10"/>
      <c r="ET722" s="10"/>
      <c r="EU722" s="10"/>
      <c r="EV722" s="10"/>
      <c r="EW722" s="10"/>
      <c r="EX722" s="10"/>
      <c r="EY722" s="10"/>
      <c r="EZ722" s="10"/>
      <c r="FA722" s="10"/>
      <c r="FB722" s="10"/>
      <c r="FC722" s="10"/>
      <c r="FD722" s="10"/>
      <c r="FE722" s="10"/>
      <c r="FF722" s="10"/>
      <c r="FG722" s="10"/>
      <c r="FH722" s="10"/>
      <c r="FI722" s="10"/>
      <c r="FJ722" s="10"/>
      <c r="FK722" s="10"/>
      <c r="FL722" s="10"/>
      <c r="FM722" s="10"/>
      <c r="FN722" s="10"/>
      <c r="FO722" s="10"/>
      <c r="FP722" s="10"/>
      <c r="FQ722" s="10"/>
      <c r="FR722" s="10"/>
      <c r="FS722" s="10"/>
      <c r="FT722" s="10"/>
      <c r="FU722" s="10"/>
      <c r="FV722" s="10"/>
      <c r="FW722" s="10"/>
      <c r="FX722" s="10"/>
      <c r="FY722" s="10"/>
      <c r="FZ722" s="10"/>
      <c r="GA722" s="10"/>
      <c r="GB722" s="10"/>
      <c r="GC722" s="10"/>
      <c r="GD722" s="10"/>
      <c r="GE722" s="10"/>
      <c r="GF722" s="10"/>
      <c r="GG722" s="10"/>
      <c r="GH722" s="10"/>
      <c r="GI722" s="10"/>
      <c r="GJ722" s="10"/>
      <c r="GK722" s="10"/>
      <c r="GL722" s="10"/>
      <c r="GM722" s="10"/>
      <c r="GN722" s="10"/>
      <c r="GO722" s="10"/>
      <c r="GP722" s="10"/>
      <c r="GQ722" s="10"/>
      <c r="GR722" s="10"/>
      <c r="GS722" s="10"/>
      <c r="GT722" s="10"/>
      <c r="GU722" s="10"/>
      <c r="GV722" s="10"/>
      <c r="GW722" s="10"/>
      <c r="GX722" s="10"/>
      <c r="GY722" s="10"/>
      <c r="GZ722" s="10"/>
      <c r="HA722" s="10"/>
      <c r="HB722" s="10"/>
      <c r="HC722" s="10"/>
      <c r="HD722" s="10"/>
      <c r="HE722" s="10"/>
      <c r="HF722" s="10"/>
      <c r="HG722" s="10"/>
      <c r="HH722" s="10"/>
      <c r="HI722" s="10"/>
      <c r="HJ722" s="10"/>
      <c r="HK722" s="10"/>
      <c r="HL722" s="10"/>
      <c r="HM722" s="10"/>
      <c r="HN722" s="10"/>
      <c r="HO722" s="10"/>
    </row>
    <row r="723" spans="1:238" ht="28.5" customHeight="1" x14ac:dyDescent="0.2">
      <c r="A723" s="24">
        <f t="shared" si="26"/>
        <v>698</v>
      </c>
      <c r="B723" s="31" t="s">
        <v>260</v>
      </c>
      <c r="C723" s="31" t="s">
        <v>2097</v>
      </c>
      <c r="D723" s="31">
        <v>2010.9</v>
      </c>
      <c r="E723" s="34" t="s">
        <v>1229</v>
      </c>
      <c r="F723" s="35">
        <v>26460</v>
      </c>
      <c r="G723" s="35">
        <v>56412</v>
      </c>
      <c r="H723" s="36" t="s">
        <v>124</v>
      </c>
      <c r="I723" s="37" t="s">
        <v>235</v>
      </c>
      <c r="J723" s="6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3"/>
      <c r="GA723" s="3"/>
      <c r="GB723" s="3"/>
      <c r="GC723" s="3"/>
      <c r="GD723" s="3"/>
      <c r="GE723" s="3"/>
      <c r="GF723" s="3"/>
      <c r="GG723" s="3"/>
      <c r="GH723" s="3"/>
      <c r="GI723" s="3"/>
      <c r="GJ723" s="3"/>
      <c r="GK723" s="3"/>
      <c r="GL723" s="3"/>
      <c r="GM723" s="3"/>
      <c r="GN723" s="3"/>
      <c r="GO723" s="3"/>
      <c r="GP723" s="3"/>
      <c r="GQ723" s="3"/>
      <c r="GR723" s="3"/>
      <c r="GS723" s="3"/>
      <c r="GT723" s="3"/>
      <c r="GU723" s="3"/>
      <c r="GV723" s="3"/>
      <c r="GW723" s="3"/>
      <c r="GX723" s="3"/>
      <c r="GY723" s="3"/>
      <c r="GZ723" s="3"/>
      <c r="HA723" s="3"/>
      <c r="HB723" s="3"/>
      <c r="HC723" s="3"/>
      <c r="HD723" s="3"/>
      <c r="HE723" s="3"/>
      <c r="HF723" s="3"/>
      <c r="HG723" s="3"/>
      <c r="HH723" s="3"/>
      <c r="HI723" s="3"/>
      <c r="HJ723" s="3"/>
      <c r="HK723" s="3"/>
      <c r="HL723" s="3"/>
      <c r="HM723" s="3"/>
      <c r="HN723" s="3"/>
      <c r="HO723" s="3"/>
      <c r="HP723" s="3"/>
      <c r="HQ723" s="3"/>
      <c r="HR723" s="3"/>
      <c r="HS723" s="3"/>
      <c r="HT723" s="3"/>
      <c r="HU723" s="3"/>
      <c r="HV723" s="3"/>
      <c r="HW723" s="3"/>
      <c r="HX723" s="3"/>
      <c r="HY723" s="3"/>
      <c r="HZ723" s="3"/>
      <c r="IA723" s="3"/>
      <c r="IB723" s="3"/>
      <c r="IC723" s="3"/>
      <c r="ID723" s="3"/>
    </row>
    <row r="724" spans="1:238" s="5" customFormat="1" ht="28.5" customHeight="1" x14ac:dyDescent="0.2">
      <c r="A724" s="24">
        <f t="shared" si="26"/>
        <v>699</v>
      </c>
      <c r="B724" s="31" t="s">
        <v>154</v>
      </c>
      <c r="C724" s="31" t="s">
        <v>2097</v>
      </c>
      <c r="D724" s="31">
        <v>2010.11</v>
      </c>
      <c r="E724" s="34" t="s">
        <v>1236</v>
      </c>
      <c r="F724" s="35">
        <v>153</v>
      </c>
      <c r="G724" s="35">
        <v>250</v>
      </c>
      <c r="H724" s="104" t="s">
        <v>109</v>
      </c>
      <c r="I724" s="105" t="s">
        <v>235</v>
      </c>
      <c r="J724" s="63"/>
    </row>
    <row r="725" spans="1:238" ht="28.5" customHeight="1" x14ac:dyDescent="0.2">
      <c r="A725" s="24">
        <f t="shared" si="26"/>
        <v>700</v>
      </c>
      <c r="B725" s="31" t="s">
        <v>174</v>
      </c>
      <c r="C725" s="31" t="s">
        <v>2097</v>
      </c>
      <c r="D725" s="31">
        <v>2011.6</v>
      </c>
      <c r="E725" s="34" t="s">
        <v>1045</v>
      </c>
      <c r="F725" s="35">
        <v>16365</v>
      </c>
      <c r="G725" s="35">
        <v>38530</v>
      </c>
      <c r="H725" s="36" t="s">
        <v>6</v>
      </c>
      <c r="I725" s="37" t="s">
        <v>235</v>
      </c>
      <c r="J725" s="6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3"/>
      <c r="GA725" s="3"/>
      <c r="GB725" s="3"/>
      <c r="GC725" s="3"/>
      <c r="GD725" s="3"/>
      <c r="GE725" s="3"/>
      <c r="GF725" s="3"/>
      <c r="GG725" s="3"/>
      <c r="GH725" s="3"/>
      <c r="GI725" s="3"/>
      <c r="GJ725" s="3"/>
      <c r="GK725" s="3"/>
      <c r="GL725" s="3"/>
      <c r="GM725" s="3"/>
      <c r="GN725" s="3"/>
      <c r="GO725" s="3"/>
      <c r="GP725" s="3"/>
      <c r="GQ725" s="3"/>
      <c r="GR725" s="3"/>
      <c r="GS725" s="3"/>
      <c r="GT725" s="3"/>
      <c r="GU725" s="3"/>
      <c r="GV725" s="3"/>
      <c r="GW725" s="3"/>
      <c r="GX725" s="3"/>
      <c r="GY725" s="3"/>
      <c r="GZ725" s="3"/>
      <c r="HA725" s="3"/>
      <c r="HB725" s="3"/>
      <c r="HC725" s="3"/>
      <c r="HD725" s="3"/>
      <c r="HE725" s="3"/>
      <c r="HF725" s="3"/>
      <c r="HG725" s="3"/>
      <c r="HH725" s="3"/>
      <c r="HI725" s="3"/>
      <c r="HJ725" s="3"/>
      <c r="HK725" s="3"/>
      <c r="HL725" s="3"/>
      <c r="HM725" s="3"/>
      <c r="HN725" s="3"/>
      <c r="HO725" s="3"/>
      <c r="HP725" s="3"/>
      <c r="HQ725" s="3"/>
      <c r="HR725" s="3"/>
      <c r="HS725" s="3"/>
      <c r="HT725" s="3"/>
      <c r="HU725" s="3"/>
      <c r="HV725" s="3"/>
      <c r="HW725" s="3"/>
      <c r="HX725" s="3"/>
      <c r="HY725" s="3"/>
      <c r="HZ725" s="3"/>
      <c r="IA725" s="3"/>
      <c r="IB725" s="3"/>
      <c r="IC725" s="3"/>
      <c r="ID725" s="3"/>
    </row>
    <row r="726" spans="1:238" s="5" customFormat="1" ht="28.5" customHeight="1" x14ac:dyDescent="0.2">
      <c r="A726" s="24">
        <f t="shared" si="26"/>
        <v>701</v>
      </c>
      <c r="B726" s="31" t="s">
        <v>630</v>
      </c>
      <c r="C726" s="31" t="s">
        <v>2097</v>
      </c>
      <c r="D726" s="31">
        <v>2011.7</v>
      </c>
      <c r="E726" s="34" t="s">
        <v>945</v>
      </c>
      <c r="F726" s="35">
        <v>166</v>
      </c>
      <c r="G726" s="35">
        <v>302</v>
      </c>
      <c r="H726" s="36" t="s">
        <v>109</v>
      </c>
      <c r="I726" s="37" t="s">
        <v>235</v>
      </c>
      <c r="J726" s="63"/>
    </row>
    <row r="727" spans="1:238" ht="28.5" customHeight="1" x14ac:dyDescent="0.2">
      <c r="A727" s="24">
        <f t="shared" si="26"/>
        <v>702</v>
      </c>
      <c r="B727" s="31" t="s">
        <v>331</v>
      </c>
      <c r="C727" s="31" t="s">
        <v>2097</v>
      </c>
      <c r="D727" s="31">
        <v>2013.3</v>
      </c>
      <c r="E727" s="34" t="s">
        <v>1173</v>
      </c>
      <c r="F727" s="35">
        <v>8195</v>
      </c>
      <c r="G727" s="35">
        <v>19782</v>
      </c>
      <c r="H727" s="36" t="s">
        <v>253</v>
      </c>
      <c r="I727" s="37" t="s">
        <v>235</v>
      </c>
      <c r="J727" s="6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3"/>
      <c r="GB727" s="3"/>
      <c r="GC727" s="3"/>
      <c r="GD727" s="3"/>
      <c r="GE727" s="3"/>
      <c r="GF727" s="3"/>
      <c r="GG727" s="3"/>
      <c r="GH727" s="3"/>
      <c r="GI727" s="3"/>
      <c r="GJ727" s="3"/>
      <c r="GK727" s="3"/>
      <c r="GL727" s="3"/>
      <c r="GM727" s="3"/>
      <c r="GN727" s="3"/>
      <c r="GO727" s="3"/>
      <c r="GP727" s="3"/>
      <c r="GQ727" s="3"/>
      <c r="GR727" s="3"/>
      <c r="GS727" s="3"/>
      <c r="GT727" s="3"/>
      <c r="GU727" s="3"/>
      <c r="GV727" s="3"/>
      <c r="GW727" s="3"/>
      <c r="GX727" s="3"/>
      <c r="GY727" s="3"/>
      <c r="GZ727" s="3"/>
      <c r="HA727" s="3"/>
      <c r="HB727" s="3"/>
      <c r="HC727" s="3"/>
      <c r="HD727" s="3"/>
      <c r="HE727" s="3"/>
      <c r="HF727" s="3"/>
      <c r="HG727" s="3"/>
      <c r="HH727" s="3"/>
      <c r="HI727" s="3"/>
      <c r="HJ727" s="3"/>
      <c r="HK727" s="3"/>
      <c r="HL727" s="3"/>
      <c r="HM727" s="3"/>
      <c r="HN727" s="3"/>
      <c r="HO727" s="3"/>
      <c r="HP727" s="3"/>
      <c r="HQ727" s="3"/>
      <c r="HR727" s="3"/>
      <c r="HS727" s="3"/>
      <c r="HT727" s="3"/>
      <c r="HU727" s="3"/>
      <c r="HV727" s="3"/>
      <c r="HW727" s="3"/>
      <c r="HX727" s="3"/>
      <c r="HY727" s="3"/>
      <c r="HZ727" s="3"/>
      <c r="IA727" s="3"/>
      <c r="IB727" s="3"/>
      <c r="IC727" s="3"/>
      <c r="ID727" s="3"/>
    </row>
    <row r="728" spans="1:238" ht="28.5" customHeight="1" x14ac:dyDescent="0.2">
      <c r="A728" s="24">
        <f t="shared" si="26"/>
        <v>703</v>
      </c>
      <c r="B728" s="31" t="s">
        <v>334</v>
      </c>
      <c r="C728" s="31" t="s">
        <v>2097</v>
      </c>
      <c r="D728" s="31">
        <v>2013.3</v>
      </c>
      <c r="E728" s="34" t="s">
        <v>1173</v>
      </c>
      <c r="F728" s="35">
        <v>4316</v>
      </c>
      <c r="G728" s="35">
        <v>8892</v>
      </c>
      <c r="H728" s="36" t="s">
        <v>189</v>
      </c>
      <c r="I728" s="37" t="s">
        <v>235</v>
      </c>
      <c r="J728" s="6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3"/>
      <c r="FY728" s="3"/>
      <c r="FZ728" s="3"/>
      <c r="GA728" s="3"/>
      <c r="GB728" s="3"/>
      <c r="GC728" s="3"/>
      <c r="GD728" s="3"/>
      <c r="GE728" s="3"/>
      <c r="GF728" s="3"/>
      <c r="GG728" s="3"/>
      <c r="GH728" s="3"/>
      <c r="GI728" s="3"/>
      <c r="GJ728" s="3"/>
      <c r="GK728" s="3"/>
      <c r="GL728" s="3"/>
      <c r="GM728" s="3"/>
      <c r="GN728" s="3"/>
      <c r="GO728" s="3"/>
      <c r="GP728" s="3"/>
      <c r="GQ728" s="3"/>
      <c r="GR728" s="3"/>
      <c r="GS728" s="3"/>
      <c r="GT728" s="3"/>
      <c r="GU728" s="3"/>
      <c r="GV728" s="3"/>
      <c r="GW728" s="3"/>
      <c r="GX728" s="3"/>
      <c r="GY728" s="3"/>
      <c r="GZ728" s="3"/>
      <c r="HA728" s="3"/>
      <c r="HB728" s="3"/>
      <c r="HC728" s="3"/>
      <c r="HD728" s="3"/>
      <c r="HE728" s="3"/>
      <c r="HF728" s="3"/>
      <c r="HG728" s="3"/>
      <c r="HH728" s="3"/>
      <c r="HI728" s="3"/>
      <c r="HJ728" s="3"/>
      <c r="HK728" s="3"/>
      <c r="HL728" s="3"/>
      <c r="HM728" s="3"/>
      <c r="HN728" s="3"/>
      <c r="HO728" s="3"/>
      <c r="HP728" s="3"/>
      <c r="HQ728" s="3"/>
      <c r="HR728" s="3"/>
      <c r="HS728" s="3"/>
      <c r="HT728" s="3"/>
      <c r="HU728" s="3"/>
      <c r="HV728" s="3"/>
      <c r="HW728" s="3"/>
      <c r="HX728" s="3"/>
      <c r="HY728" s="3"/>
      <c r="HZ728" s="3"/>
      <c r="IA728" s="3"/>
      <c r="IB728" s="3"/>
      <c r="IC728" s="3"/>
      <c r="ID728" s="3"/>
    </row>
    <row r="729" spans="1:238" ht="28.5" customHeight="1" x14ac:dyDescent="0.2">
      <c r="A729" s="24">
        <f t="shared" si="26"/>
        <v>704</v>
      </c>
      <c r="B729" s="31" t="s">
        <v>335</v>
      </c>
      <c r="C729" s="31" t="s">
        <v>2097</v>
      </c>
      <c r="D729" s="31">
        <v>2013.3</v>
      </c>
      <c r="E729" s="34" t="s">
        <v>1173</v>
      </c>
      <c r="F729" s="35">
        <v>1335</v>
      </c>
      <c r="G729" s="35">
        <v>2893</v>
      </c>
      <c r="H729" s="36" t="s">
        <v>253</v>
      </c>
      <c r="I729" s="37" t="s">
        <v>235</v>
      </c>
      <c r="J729" s="6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3"/>
      <c r="GB729" s="3"/>
      <c r="GC729" s="3"/>
      <c r="GD729" s="3"/>
      <c r="GE729" s="3"/>
      <c r="GF729" s="3"/>
      <c r="GG729" s="3"/>
      <c r="GH729" s="3"/>
      <c r="GI729" s="3"/>
      <c r="GJ729" s="3"/>
      <c r="GK729" s="3"/>
      <c r="GL729" s="3"/>
      <c r="GM729" s="3"/>
      <c r="GN729" s="3"/>
      <c r="GO729" s="3"/>
      <c r="GP729" s="3"/>
      <c r="GQ729" s="3"/>
      <c r="GR729" s="3"/>
      <c r="GS729" s="3"/>
      <c r="GT729" s="3"/>
      <c r="GU729" s="3"/>
      <c r="GV729" s="3"/>
      <c r="GW729" s="3"/>
      <c r="GX729" s="3"/>
      <c r="GY729" s="3"/>
      <c r="GZ729" s="3"/>
      <c r="HA729" s="3"/>
      <c r="HB729" s="3"/>
      <c r="HC729" s="3"/>
      <c r="HD729" s="3"/>
      <c r="HE729" s="3"/>
      <c r="HF729" s="3"/>
      <c r="HG729" s="3"/>
      <c r="HH729" s="3"/>
      <c r="HI729" s="3"/>
      <c r="HJ729" s="3"/>
      <c r="HK729" s="3"/>
      <c r="HL729" s="3"/>
      <c r="HM729" s="3"/>
      <c r="HN729" s="3"/>
      <c r="HO729" s="3"/>
      <c r="HP729" s="3"/>
      <c r="HQ729" s="3"/>
      <c r="HR729" s="3"/>
      <c r="HS729" s="3"/>
      <c r="HT729" s="3"/>
      <c r="HU729" s="3"/>
      <c r="HV729" s="3"/>
      <c r="HW729" s="3"/>
      <c r="HX729" s="3"/>
      <c r="HY729" s="3"/>
      <c r="HZ729" s="3"/>
      <c r="IA729" s="3"/>
      <c r="IB729" s="3"/>
      <c r="IC729" s="3"/>
      <c r="ID729" s="3"/>
    </row>
    <row r="730" spans="1:238" ht="28.5" customHeight="1" x14ac:dyDescent="0.2">
      <c r="A730" s="24">
        <f t="shared" si="26"/>
        <v>705</v>
      </c>
      <c r="B730" s="39" t="s">
        <v>392</v>
      </c>
      <c r="C730" s="31" t="s">
        <v>2097</v>
      </c>
      <c r="D730" s="39">
        <v>2013.12</v>
      </c>
      <c r="E730" s="215" t="s">
        <v>1111</v>
      </c>
      <c r="F730" s="216">
        <v>1762</v>
      </c>
      <c r="G730" s="216">
        <v>2432</v>
      </c>
      <c r="H730" s="217" t="s">
        <v>109</v>
      </c>
      <c r="I730" s="218" t="s">
        <v>235</v>
      </c>
      <c r="J730" s="6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3"/>
      <c r="FY730" s="3"/>
      <c r="FZ730" s="3"/>
      <c r="GA730" s="3"/>
      <c r="GB730" s="3"/>
      <c r="GC730" s="3"/>
      <c r="GD730" s="3"/>
      <c r="GE730" s="3"/>
      <c r="GF730" s="3"/>
      <c r="GG730" s="3"/>
      <c r="GH730" s="3"/>
      <c r="GI730" s="3"/>
      <c r="GJ730" s="3"/>
      <c r="GK730" s="3"/>
      <c r="GL730" s="3"/>
      <c r="GM730" s="3"/>
      <c r="GN730" s="3"/>
      <c r="GO730" s="3"/>
      <c r="GP730" s="3"/>
      <c r="GQ730" s="3"/>
      <c r="GR730" s="3"/>
      <c r="GS730" s="3"/>
      <c r="GT730" s="3"/>
      <c r="GU730" s="3"/>
      <c r="GV730" s="3"/>
      <c r="GW730" s="3"/>
      <c r="GX730" s="3"/>
      <c r="GY730" s="3"/>
      <c r="GZ730" s="3"/>
      <c r="HA730" s="3"/>
      <c r="HB730" s="3"/>
      <c r="HC730" s="3"/>
      <c r="HD730" s="3"/>
      <c r="HE730" s="3"/>
      <c r="HF730" s="3"/>
      <c r="HG730" s="3"/>
      <c r="HH730" s="3"/>
      <c r="HI730" s="3"/>
      <c r="HJ730" s="3"/>
      <c r="HK730" s="3"/>
      <c r="HL730" s="3"/>
      <c r="HM730" s="3"/>
      <c r="HN730" s="3"/>
      <c r="HO730" s="3"/>
      <c r="HP730" s="3"/>
      <c r="HQ730" s="3"/>
      <c r="HR730" s="3"/>
      <c r="HS730" s="3"/>
      <c r="HT730" s="3"/>
      <c r="HU730" s="3"/>
      <c r="HV730" s="3"/>
      <c r="HW730" s="3"/>
      <c r="HX730" s="3"/>
      <c r="HY730" s="3"/>
      <c r="HZ730" s="3"/>
      <c r="IA730" s="3"/>
      <c r="IB730" s="3"/>
      <c r="IC730" s="3"/>
      <c r="ID730" s="3"/>
    </row>
    <row r="731" spans="1:238" ht="28.5" customHeight="1" x14ac:dyDescent="0.2">
      <c r="A731" s="24">
        <f t="shared" si="26"/>
        <v>706</v>
      </c>
      <c r="B731" s="46" t="s">
        <v>393</v>
      </c>
      <c r="C731" s="31" t="s">
        <v>2097</v>
      </c>
      <c r="D731" s="46">
        <v>2013.12</v>
      </c>
      <c r="E731" s="220" t="s">
        <v>1111</v>
      </c>
      <c r="F731" s="130">
        <v>1648</v>
      </c>
      <c r="G731" s="130">
        <v>2736</v>
      </c>
      <c r="H731" s="284" t="s">
        <v>109</v>
      </c>
      <c r="I731" s="285" t="s">
        <v>235</v>
      </c>
      <c r="J731" s="6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3"/>
      <c r="GA731" s="3"/>
      <c r="GB731" s="3"/>
      <c r="GC731" s="3"/>
      <c r="GD731" s="3"/>
      <c r="GE731" s="3"/>
      <c r="GF731" s="3"/>
      <c r="GG731" s="3"/>
      <c r="GH731" s="3"/>
      <c r="GI731" s="3"/>
      <c r="GJ731" s="3"/>
      <c r="GK731" s="3"/>
      <c r="GL731" s="3"/>
      <c r="GM731" s="3"/>
      <c r="GN731" s="3"/>
      <c r="GO731" s="3"/>
      <c r="GP731" s="3"/>
      <c r="GQ731" s="3"/>
      <c r="GR731" s="3"/>
      <c r="GS731" s="3"/>
      <c r="GT731" s="3"/>
      <c r="GU731" s="3"/>
      <c r="GV731" s="3"/>
      <c r="GW731" s="3"/>
      <c r="GX731" s="3"/>
      <c r="GY731" s="3"/>
      <c r="GZ731" s="3"/>
      <c r="HA731" s="3"/>
      <c r="HB731" s="3"/>
      <c r="HC731" s="3"/>
      <c r="HD731" s="3"/>
      <c r="HE731" s="3"/>
      <c r="HF731" s="3"/>
      <c r="HG731" s="3"/>
      <c r="HH731" s="3"/>
      <c r="HI731" s="3"/>
      <c r="HJ731" s="3"/>
      <c r="HK731" s="3"/>
      <c r="HL731" s="3"/>
      <c r="HM731" s="3"/>
      <c r="HN731" s="3"/>
      <c r="HO731" s="3"/>
      <c r="HP731" s="3"/>
      <c r="HQ731" s="3"/>
      <c r="HR731" s="3"/>
      <c r="HS731" s="3"/>
      <c r="HT731" s="3"/>
      <c r="HU731" s="3"/>
      <c r="HV731" s="3"/>
      <c r="HW731" s="3"/>
      <c r="HX731" s="3"/>
      <c r="HY731" s="3"/>
      <c r="HZ731" s="3"/>
      <c r="IA731" s="3"/>
      <c r="IB731" s="3"/>
      <c r="IC731" s="3"/>
      <c r="ID731" s="3"/>
    </row>
    <row r="732" spans="1:238" ht="28.5" customHeight="1" x14ac:dyDescent="0.2">
      <c r="A732" s="24">
        <f t="shared" si="26"/>
        <v>707</v>
      </c>
      <c r="B732" s="31" t="s">
        <v>394</v>
      </c>
      <c r="C732" s="31" t="s">
        <v>2097</v>
      </c>
      <c r="D732" s="31">
        <v>2013.12</v>
      </c>
      <c r="E732" s="34" t="s">
        <v>1111</v>
      </c>
      <c r="F732" s="35">
        <v>2337</v>
      </c>
      <c r="G732" s="35">
        <v>4203</v>
      </c>
      <c r="H732" s="36" t="s">
        <v>109</v>
      </c>
      <c r="I732" s="37" t="s">
        <v>235</v>
      </c>
      <c r="J732" s="6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3"/>
      <c r="FW732" s="3"/>
      <c r="FX732" s="3"/>
      <c r="FY732" s="3"/>
      <c r="FZ732" s="3"/>
      <c r="GA732" s="3"/>
      <c r="GB732" s="3"/>
      <c r="GC732" s="3"/>
      <c r="GD732" s="3"/>
      <c r="GE732" s="3"/>
      <c r="GF732" s="3"/>
      <c r="GG732" s="3"/>
      <c r="GH732" s="3"/>
      <c r="GI732" s="3"/>
      <c r="GJ732" s="3"/>
      <c r="GK732" s="3"/>
      <c r="GL732" s="3"/>
      <c r="GM732" s="3"/>
      <c r="GN732" s="3"/>
      <c r="GO732" s="3"/>
      <c r="GP732" s="3"/>
      <c r="GQ732" s="3"/>
      <c r="GR732" s="3"/>
      <c r="GS732" s="3"/>
      <c r="GT732" s="3"/>
      <c r="GU732" s="3"/>
      <c r="GV732" s="3"/>
      <c r="GW732" s="3"/>
      <c r="GX732" s="3"/>
      <c r="GY732" s="3"/>
      <c r="GZ732" s="3"/>
      <c r="HA732" s="3"/>
      <c r="HB732" s="3"/>
      <c r="HC732" s="3"/>
      <c r="HD732" s="3"/>
      <c r="HE732" s="3"/>
      <c r="HF732" s="3"/>
      <c r="HG732" s="3"/>
      <c r="HH732" s="3"/>
      <c r="HI732" s="3"/>
      <c r="HJ732" s="3"/>
      <c r="HK732" s="3"/>
      <c r="HL732" s="3"/>
      <c r="HM732" s="3"/>
      <c r="HN732" s="3"/>
      <c r="HO732" s="3"/>
      <c r="HP732" s="3"/>
      <c r="HQ732" s="3"/>
      <c r="HR732" s="3"/>
      <c r="HS732" s="3"/>
      <c r="HT732" s="3"/>
      <c r="HU732" s="3"/>
      <c r="HV732" s="3"/>
      <c r="HW732" s="3"/>
      <c r="HX732" s="3"/>
      <c r="HY732" s="3"/>
      <c r="HZ732" s="3"/>
      <c r="IA732" s="3"/>
      <c r="IB732" s="3"/>
      <c r="IC732" s="3"/>
      <c r="ID732" s="3"/>
    </row>
    <row r="733" spans="1:238" ht="28.5" customHeight="1" x14ac:dyDescent="0.2">
      <c r="A733" s="24">
        <f t="shared" si="26"/>
        <v>708</v>
      </c>
      <c r="B733" s="31" t="s">
        <v>395</v>
      </c>
      <c r="C733" s="31" t="s">
        <v>2097</v>
      </c>
      <c r="D733" s="31">
        <v>2013.12</v>
      </c>
      <c r="E733" s="34" t="s">
        <v>1111</v>
      </c>
      <c r="F733" s="35">
        <v>1900</v>
      </c>
      <c r="G733" s="35">
        <v>2721</v>
      </c>
      <c r="H733" s="36" t="s">
        <v>109</v>
      </c>
      <c r="I733" s="37" t="s">
        <v>235</v>
      </c>
      <c r="J733" s="6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3"/>
      <c r="GA733" s="3"/>
      <c r="GB733" s="3"/>
      <c r="GC733" s="3"/>
      <c r="GD733" s="3"/>
      <c r="GE733" s="3"/>
      <c r="GF733" s="3"/>
      <c r="GG733" s="3"/>
      <c r="GH733" s="3"/>
      <c r="GI733" s="3"/>
      <c r="GJ733" s="3"/>
      <c r="GK733" s="3"/>
      <c r="GL733" s="3"/>
      <c r="GM733" s="3"/>
      <c r="GN733" s="3"/>
      <c r="GO733" s="3"/>
      <c r="GP733" s="3"/>
      <c r="GQ733" s="3"/>
      <c r="GR733" s="3"/>
      <c r="GS733" s="3"/>
      <c r="GT733" s="3"/>
      <c r="GU733" s="3"/>
      <c r="GV733" s="3"/>
      <c r="GW733" s="3"/>
      <c r="GX733" s="3"/>
      <c r="GY733" s="3"/>
      <c r="GZ733" s="3"/>
      <c r="HA733" s="3"/>
      <c r="HB733" s="3"/>
      <c r="HC733" s="3"/>
      <c r="HD733" s="3"/>
      <c r="HE733" s="3"/>
      <c r="HF733" s="3"/>
      <c r="HG733" s="3"/>
      <c r="HH733" s="3"/>
      <c r="HI733" s="3"/>
      <c r="HJ733" s="3"/>
      <c r="HK733" s="3"/>
      <c r="HL733" s="3"/>
      <c r="HM733" s="3"/>
      <c r="HN733" s="3"/>
      <c r="HO733" s="3"/>
      <c r="HP733" s="3"/>
      <c r="HQ733" s="3"/>
      <c r="HR733" s="3"/>
      <c r="HS733" s="3"/>
      <c r="HT733" s="3"/>
      <c r="HU733" s="3"/>
      <c r="HV733" s="3"/>
      <c r="HW733" s="3"/>
      <c r="HX733" s="3"/>
      <c r="HY733" s="3"/>
      <c r="HZ733" s="3"/>
      <c r="IA733" s="3"/>
      <c r="IB733" s="3"/>
      <c r="IC733" s="3"/>
      <c r="ID733" s="3"/>
    </row>
    <row r="734" spans="1:238" ht="28.5" customHeight="1" x14ac:dyDescent="0.2">
      <c r="A734" s="24">
        <f t="shared" si="26"/>
        <v>709</v>
      </c>
      <c r="B734" s="31" t="s">
        <v>396</v>
      </c>
      <c r="C734" s="31" t="s">
        <v>2097</v>
      </c>
      <c r="D734" s="31">
        <v>2013.12</v>
      </c>
      <c r="E734" s="34" t="s">
        <v>1111</v>
      </c>
      <c r="F734" s="35">
        <v>1949</v>
      </c>
      <c r="G734" s="35">
        <v>2761</v>
      </c>
      <c r="H734" s="36" t="s">
        <v>109</v>
      </c>
      <c r="I734" s="37" t="s">
        <v>235</v>
      </c>
      <c r="J734" s="6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3"/>
      <c r="GB734" s="3"/>
      <c r="GC734" s="3"/>
      <c r="GD734" s="3"/>
      <c r="GE734" s="3"/>
      <c r="GF734" s="3"/>
      <c r="GG734" s="3"/>
      <c r="GH734" s="3"/>
      <c r="GI734" s="3"/>
      <c r="GJ734" s="3"/>
      <c r="GK734" s="3"/>
      <c r="GL734" s="3"/>
      <c r="GM734" s="3"/>
      <c r="GN734" s="3"/>
      <c r="GO734" s="3"/>
      <c r="GP734" s="3"/>
      <c r="GQ734" s="3"/>
      <c r="GR734" s="3"/>
      <c r="GS734" s="3"/>
      <c r="GT734" s="3"/>
      <c r="GU734" s="3"/>
      <c r="GV734" s="3"/>
      <c r="GW734" s="3"/>
      <c r="GX734" s="3"/>
      <c r="GY734" s="3"/>
      <c r="GZ734" s="3"/>
      <c r="HA734" s="3"/>
      <c r="HB734" s="3"/>
      <c r="HC734" s="3"/>
      <c r="HD734" s="3"/>
      <c r="HE734" s="3"/>
      <c r="HF734" s="3"/>
      <c r="HG734" s="3"/>
      <c r="HH734" s="3"/>
      <c r="HI734" s="3"/>
      <c r="HJ734" s="3"/>
      <c r="HK734" s="3"/>
      <c r="HL734" s="3"/>
      <c r="HM734" s="3"/>
      <c r="HN734" s="3"/>
      <c r="HO734" s="3"/>
      <c r="HP734" s="3"/>
      <c r="HQ734" s="3"/>
      <c r="HR734" s="3"/>
      <c r="HS734" s="3"/>
      <c r="HT734" s="3"/>
      <c r="HU734" s="3"/>
      <c r="HV734" s="3"/>
      <c r="HW734" s="3"/>
      <c r="HX734" s="3"/>
      <c r="HY734" s="3"/>
      <c r="HZ734" s="3"/>
      <c r="IA734" s="3"/>
      <c r="IB734" s="3"/>
      <c r="IC734" s="3"/>
      <c r="ID734" s="3"/>
    </row>
    <row r="735" spans="1:238" ht="28.5" customHeight="1" x14ac:dyDescent="0.2">
      <c r="A735" s="24">
        <f t="shared" si="26"/>
        <v>710</v>
      </c>
      <c r="B735" s="31" t="s">
        <v>397</v>
      </c>
      <c r="C735" s="31" t="s">
        <v>2097</v>
      </c>
      <c r="D735" s="31">
        <v>2013.12</v>
      </c>
      <c r="E735" s="34" t="s">
        <v>1111</v>
      </c>
      <c r="F735" s="35">
        <v>1949</v>
      </c>
      <c r="G735" s="35">
        <v>2761</v>
      </c>
      <c r="H735" s="36" t="s">
        <v>109</v>
      </c>
      <c r="I735" s="37" t="s">
        <v>235</v>
      </c>
      <c r="J735" s="6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3"/>
      <c r="FY735" s="3"/>
      <c r="FZ735" s="3"/>
      <c r="GA735" s="3"/>
      <c r="GB735" s="3"/>
      <c r="GC735" s="3"/>
      <c r="GD735" s="3"/>
      <c r="GE735" s="3"/>
      <c r="GF735" s="3"/>
      <c r="GG735" s="3"/>
      <c r="GH735" s="3"/>
      <c r="GI735" s="3"/>
      <c r="GJ735" s="3"/>
      <c r="GK735" s="3"/>
      <c r="GL735" s="3"/>
      <c r="GM735" s="3"/>
      <c r="GN735" s="3"/>
      <c r="GO735" s="3"/>
      <c r="GP735" s="3"/>
      <c r="GQ735" s="3"/>
      <c r="GR735" s="3"/>
      <c r="GS735" s="3"/>
      <c r="GT735" s="3"/>
      <c r="GU735" s="3"/>
      <c r="GV735" s="3"/>
      <c r="GW735" s="3"/>
      <c r="GX735" s="3"/>
      <c r="GY735" s="3"/>
      <c r="GZ735" s="3"/>
      <c r="HA735" s="3"/>
      <c r="HB735" s="3"/>
      <c r="HC735" s="3"/>
      <c r="HD735" s="3"/>
      <c r="HE735" s="3"/>
      <c r="HF735" s="3"/>
      <c r="HG735" s="3"/>
      <c r="HH735" s="3"/>
      <c r="HI735" s="3"/>
      <c r="HJ735" s="3"/>
      <c r="HK735" s="3"/>
      <c r="HL735" s="3"/>
      <c r="HM735" s="3"/>
      <c r="HN735" s="3"/>
      <c r="HO735" s="3"/>
      <c r="HP735" s="3"/>
      <c r="HQ735" s="3"/>
      <c r="HR735" s="3"/>
      <c r="HS735" s="3"/>
      <c r="HT735" s="3"/>
      <c r="HU735" s="3"/>
      <c r="HV735" s="3"/>
      <c r="HW735" s="3"/>
      <c r="HX735" s="3"/>
      <c r="HY735" s="3"/>
      <c r="HZ735" s="3"/>
      <c r="IA735" s="3"/>
      <c r="IB735" s="3"/>
      <c r="IC735" s="3"/>
      <c r="ID735" s="3"/>
    </row>
    <row r="736" spans="1:238" ht="28.5" customHeight="1" x14ac:dyDescent="0.2">
      <c r="A736" s="24">
        <f t="shared" si="26"/>
        <v>711</v>
      </c>
      <c r="B736" s="31" t="s">
        <v>398</v>
      </c>
      <c r="C736" s="31" t="s">
        <v>2097</v>
      </c>
      <c r="D736" s="31">
        <v>2013.12</v>
      </c>
      <c r="E736" s="34" t="s">
        <v>1111</v>
      </c>
      <c r="F736" s="35">
        <v>2388</v>
      </c>
      <c r="G736" s="35">
        <v>3995</v>
      </c>
      <c r="H736" s="36" t="s">
        <v>109</v>
      </c>
      <c r="I736" s="37" t="s">
        <v>235</v>
      </c>
      <c r="J736" s="52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3"/>
      <c r="GB736" s="3"/>
      <c r="GC736" s="3"/>
      <c r="GD736" s="3"/>
      <c r="GE736" s="3"/>
      <c r="GF736" s="3"/>
      <c r="GG736" s="3"/>
      <c r="GH736" s="3"/>
      <c r="GI736" s="3"/>
      <c r="GJ736" s="3"/>
      <c r="GK736" s="3"/>
      <c r="GL736" s="3"/>
      <c r="GM736" s="3"/>
      <c r="GN736" s="3"/>
      <c r="GO736" s="3"/>
      <c r="GP736" s="3"/>
      <c r="GQ736" s="3"/>
      <c r="GR736" s="3"/>
      <c r="GS736" s="3"/>
      <c r="GT736" s="3"/>
      <c r="GU736" s="3"/>
      <c r="GV736" s="3"/>
      <c r="GW736" s="3"/>
      <c r="GX736" s="3"/>
      <c r="GY736" s="3"/>
      <c r="GZ736" s="3"/>
      <c r="HA736" s="3"/>
      <c r="HB736" s="3"/>
      <c r="HC736" s="3"/>
      <c r="HD736" s="3"/>
      <c r="HE736" s="3"/>
      <c r="HF736" s="3"/>
      <c r="HG736" s="3"/>
      <c r="HH736" s="3"/>
      <c r="HI736" s="3"/>
      <c r="HJ736" s="3"/>
      <c r="HK736" s="3"/>
      <c r="HL736" s="3"/>
      <c r="HM736" s="3"/>
      <c r="HN736" s="3"/>
      <c r="HO736" s="3"/>
      <c r="HP736" s="3"/>
      <c r="HQ736" s="3"/>
      <c r="HR736" s="3"/>
      <c r="HS736" s="3"/>
      <c r="HT736" s="3"/>
      <c r="HU736" s="3"/>
      <c r="HV736" s="3"/>
      <c r="HW736" s="3"/>
      <c r="HX736" s="3"/>
      <c r="HY736" s="3"/>
      <c r="HZ736" s="3"/>
      <c r="IA736" s="3"/>
      <c r="IB736" s="3"/>
      <c r="IC736" s="3"/>
      <c r="ID736" s="3"/>
    </row>
    <row r="737" spans="1:238" ht="28.5" customHeight="1" x14ac:dyDescent="0.2">
      <c r="A737" s="24">
        <f t="shared" si="26"/>
        <v>712</v>
      </c>
      <c r="B737" s="31" t="s">
        <v>399</v>
      </c>
      <c r="C737" s="31" t="s">
        <v>2097</v>
      </c>
      <c r="D737" s="31">
        <v>2013.12</v>
      </c>
      <c r="E737" s="34" t="s">
        <v>1111</v>
      </c>
      <c r="F737" s="35">
        <v>1077</v>
      </c>
      <c r="G737" s="35">
        <v>1655</v>
      </c>
      <c r="H737" s="36" t="s">
        <v>109</v>
      </c>
      <c r="I737" s="37" t="s">
        <v>235</v>
      </c>
      <c r="J737" s="52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3"/>
      <c r="GA737" s="3"/>
      <c r="GB737" s="3"/>
      <c r="GC737" s="3"/>
      <c r="GD737" s="3"/>
      <c r="GE737" s="3"/>
      <c r="GF737" s="3"/>
      <c r="GG737" s="3"/>
      <c r="GH737" s="3"/>
      <c r="GI737" s="3"/>
      <c r="GJ737" s="3"/>
      <c r="GK737" s="3"/>
      <c r="GL737" s="3"/>
      <c r="GM737" s="3"/>
      <c r="GN737" s="3"/>
      <c r="GO737" s="3"/>
      <c r="GP737" s="3"/>
      <c r="GQ737" s="3"/>
      <c r="GR737" s="3"/>
      <c r="GS737" s="3"/>
      <c r="GT737" s="3"/>
      <c r="GU737" s="3"/>
      <c r="GV737" s="3"/>
      <c r="GW737" s="3"/>
      <c r="GX737" s="3"/>
      <c r="GY737" s="3"/>
      <c r="GZ737" s="3"/>
      <c r="HA737" s="3"/>
      <c r="HB737" s="3"/>
      <c r="HC737" s="3"/>
      <c r="HD737" s="3"/>
      <c r="HE737" s="3"/>
      <c r="HF737" s="3"/>
      <c r="HG737" s="3"/>
      <c r="HH737" s="3"/>
      <c r="HI737" s="3"/>
      <c r="HJ737" s="3"/>
      <c r="HK737" s="3"/>
      <c r="HL737" s="3"/>
      <c r="HM737" s="3"/>
      <c r="HN737" s="3"/>
      <c r="HO737" s="3"/>
      <c r="HP737" s="3"/>
      <c r="HQ737" s="3"/>
      <c r="HR737" s="3"/>
      <c r="HS737" s="3"/>
      <c r="HT737" s="3"/>
      <c r="HU737" s="3"/>
      <c r="HV737" s="3"/>
      <c r="HW737" s="3"/>
      <c r="HX737" s="3"/>
      <c r="HY737" s="3"/>
      <c r="HZ737" s="3"/>
      <c r="IA737" s="3"/>
      <c r="IB737" s="3"/>
      <c r="IC737" s="3"/>
      <c r="ID737" s="3"/>
    </row>
    <row r="738" spans="1:238" ht="28.5" customHeight="1" x14ac:dyDescent="0.2">
      <c r="A738" s="24">
        <f t="shared" si="26"/>
        <v>713</v>
      </c>
      <c r="B738" s="31" t="s">
        <v>400</v>
      </c>
      <c r="C738" s="31" t="s">
        <v>2097</v>
      </c>
      <c r="D738" s="31">
        <v>2013.12</v>
      </c>
      <c r="E738" s="34" t="s">
        <v>1111</v>
      </c>
      <c r="F738" s="35">
        <v>885</v>
      </c>
      <c r="G738" s="35">
        <v>1309</v>
      </c>
      <c r="H738" s="36" t="s">
        <v>109</v>
      </c>
      <c r="I738" s="37" t="s">
        <v>235</v>
      </c>
      <c r="J738" s="52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3"/>
      <c r="GD738" s="3"/>
      <c r="GE738" s="3"/>
      <c r="GF738" s="3"/>
      <c r="GG738" s="3"/>
      <c r="GH738" s="3"/>
      <c r="GI738" s="3"/>
      <c r="GJ738" s="3"/>
      <c r="GK738" s="3"/>
      <c r="GL738" s="3"/>
      <c r="GM738" s="3"/>
      <c r="GN738" s="3"/>
      <c r="GO738" s="3"/>
      <c r="GP738" s="3"/>
      <c r="GQ738" s="3"/>
      <c r="GR738" s="3"/>
      <c r="GS738" s="3"/>
      <c r="GT738" s="3"/>
      <c r="GU738" s="3"/>
      <c r="GV738" s="3"/>
      <c r="GW738" s="3"/>
      <c r="GX738" s="3"/>
      <c r="GY738" s="3"/>
      <c r="GZ738" s="3"/>
      <c r="HA738" s="3"/>
      <c r="HB738" s="3"/>
      <c r="HC738" s="3"/>
      <c r="HD738" s="3"/>
      <c r="HE738" s="3"/>
      <c r="HF738" s="3"/>
      <c r="HG738" s="3"/>
      <c r="HH738" s="3"/>
      <c r="HI738" s="3"/>
      <c r="HJ738" s="3"/>
      <c r="HK738" s="3"/>
      <c r="HL738" s="3"/>
      <c r="HM738" s="3"/>
      <c r="HN738" s="3"/>
      <c r="HO738" s="3"/>
      <c r="HP738" s="3"/>
      <c r="HQ738" s="3"/>
      <c r="HR738" s="3"/>
      <c r="HS738" s="3"/>
      <c r="HT738" s="3"/>
      <c r="HU738" s="3"/>
      <c r="HV738" s="3"/>
      <c r="HW738" s="3"/>
      <c r="HX738" s="3"/>
      <c r="HY738" s="3"/>
      <c r="HZ738" s="3"/>
      <c r="IA738" s="3"/>
      <c r="IB738" s="3"/>
      <c r="IC738" s="3"/>
      <c r="ID738" s="3"/>
    </row>
    <row r="739" spans="1:238" ht="28.2" customHeight="1" x14ac:dyDescent="0.2">
      <c r="A739" s="24">
        <f t="shared" si="26"/>
        <v>714</v>
      </c>
      <c r="B739" s="31" t="s">
        <v>401</v>
      </c>
      <c r="C739" s="31" t="s">
        <v>2097</v>
      </c>
      <c r="D739" s="31">
        <v>2013.12</v>
      </c>
      <c r="E739" s="34" t="s">
        <v>1111</v>
      </c>
      <c r="F739" s="35">
        <v>1149</v>
      </c>
      <c r="G739" s="35">
        <v>1852</v>
      </c>
      <c r="H739" s="36" t="s">
        <v>109</v>
      </c>
      <c r="I739" s="37" t="s">
        <v>235</v>
      </c>
      <c r="J739" s="52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3"/>
      <c r="GA739" s="3"/>
      <c r="GB739" s="3"/>
      <c r="GC739" s="3"/>
      <c r="GD739" s="3"/>
      <c r="GE739" s="3"/>
      <c r="GF739" s="3"/>
      <c r="GG739" s="3"/>
      <c r="GH739" s="3"/>
      <c r="GI739" s="3"/>
      <c r="GJ739" s="3"/>
      <c r="GK739" s="3"/>
      <c r="GL739" s="3"/>
      <c r="GM739" s="3"/>
      <c r="GN739" s="3"/>
      <c r="GO739" s="3"/>
      <c r="GP739" s="3"/>
      <c r="GQ739" s="3"/>
      <c r="GR739" s="3"/>
      <c r="GS739" s="3"/>
      <c r="GT739" s="3"/>
      <c r="GU739" s="3"/>
      <c r="GV739" s="3"/>
      <c r="GW739" s="3"/>
      <c r="GX739" s="3"/>
      <c r="GY739" s="3"/>
      <c r="GZ739" s="3"/>
      <c r="HA739" s="3"/>
      <c r="HB739" s="3"/>
      <c r="HC739" s="3"/>
      <c r="HD739" s="3"/>
      <c r="HE739" s="3"/>
      <c r="HF739" s="3"/>
      <c r="HG739" s="3"/>
      <c r="HH739" s="3"/>
      <c r="HI739" s="3"/>
      <c r="HJ739" s="3"/>
      <c r="HK739" s="3"/>
      <c r="HL739" s="3"/>
      <c r="HM739" s="3"/>
      <c r="HN739" s="3"/>
      <c r="HO739" s="3"/>
      <c r="HP739" s="3"/>
      <c r="HQ739" s="3"/>
      <c r="HR739" s="3"/>
      <c r="HS739" s="3"/>
      <c r="HT739" s="3"/>
      <c r="HU739" s="3"/>
      <c r="HV739" s="3"/>
      <c r="HW739" s="3"/>
      <c r="HX739" s="3"/>
      <c r="HY739" s="3"/>
      <c r="HZ739" s="3"/>
      <c r="IA739" s="3"/>
      <c r="IB739" s="3"/>
      <c r="IC739" s="3"/>
      <c r="ID739" s="3"/>
    </row>
    <row r="740" spans="1:238" s="5" customFormat="1" ht="28.5" customHeight="1" x14ac:dyDescent="0.2">
      <c r="A740" s="24">
        <f t="shared" si="26"/>
        <v>715</v>
      </c>
      <c r="B740" s="31" t="s">
        <v>410</v>
      </c>
      <c r="C740" s="31" t="s">
        <v>2097</v>
      </c>
      <c r="D740" s="31">
        <v>2014.1</v>
      </c>
      <c r="E740" s="59" t="s">
        <v>1113</v>
      </c>
      <c r="F740" s="35">
        <v>2165</v>
      </c>
      <c r="G740" s="35">
        <v>4133</v>
      </c>
      <c r="H740" s="36" t="s">
        <v>189</v>
      </c>
      <c r="I740" s="37" t="s">
        <v>235</v>
      </c>
      <c r="J740" s="63"/>
    </row>
    <row r="741" spans="1:238" s="5" customFormat="1" ht="28.5" customHeight="1" x14ac:dyDescent="0.2">
      <c r="A741" s="24">
        <f t="shared" si="26"/>
        <v>716</v>
      </c>
      <c r="B741" s="31" t="s">
        <v>421</v>
      </c>
      <c r="C741" s="31" t="s">
        <v>2097</v>
      </c>
      <c r="D741" s="31">
        <v>2014.3</v>
      </c>
      <c r="E741" s="59" t="s">
        <v>940</v>
      </c>
      <c r="F741" s="35">
        <v>6354</v>
      </c>
      <c r="G741" s="35">
        <v>14958</v>
      </c>
      <c r="H741" s="36" t="s">
        <v>189</v>
      </c>
      <c r="I741" s="37" t="s">
        <v>235</v>
      </c>
      <c r="J741" s="63"/>
    </row>
    <row r="742" spans="1:238" s="5" customFormat="1" ht="28.5" customHeight="1" x14ac:dyDescent="0.2">
      <c r="A742" s="24">
        <f t="shared" si="26"/>
        <v>717</v>
      </c>
      <c r="B742" s="31" t="s">
        <v>494</v>
      </c>
      <c r="C742" s="31" t="s">
        <v>2097</v>
      </c>
      <c r="D742" s="31">
        <v>2014.9</v>
      </c>
      <c r="E742" s="34" t="s">
        <v>990</v>
      </c>
      <c r="F742" s="35">
        <v>1298</v>
      </c>
      <c r="G742" s="35">
        <v>3808</v>
      </c>
      <c r="H742" s="36" t="s">
        <v>189</v>
      </c>
      <c r="I742" s="37" t="s">
        <v>235</v>
      </c>
      <c r="J742" s="63"/>
    </row>
    <row r="743" spans="1:238" s="5" customFormat="1" ht="28.5" customHeight="1" x14ac:dyDescent="0.2">
      <c r="A743" s="24">
        <f t="shared" si="26"/>
        <v>718</v>
      </c>
      <c r="B743" s="31" t="s">
        <v>2171</v>
      </c>
      <c r="C743" s="31" t="s">
        <v>2097</v>
      </c>
      <c r="D743" s="33">
        <v>2015.1</v>
      </c>
      <c r="E743" s="34" t="s">
        <v>1030</v>
      </c>
      <c r="F743" s="35">
        <v>2862</v>
      </c>
      <c r="G743" s="35">
        <v>5851</v>
      </c>
      <c r="H743" s="36" t="s">
        <v>189</v>
      </c>
      <c r="I743" s="37" t="s">
        <v>235</v>
      </c>
      <c r="J743" s="63"/>
    </row>
    <row r="744" spans="1:238" ht="28.2" customHeight="1" x14ac:dyDescent="0.2">
      <c r="A744" s="24">
        <f t="shared" si="26"/>
        <v>719</v>
      </c>
      <c r="B744" s="31" t="s">
        <v>2191</v>
      </c>
      <c r="C744" s="31" t="s">
        <v>2097</v>
      </c>
      <c r="D744" s="31">
        <v>2016.8</v>
      </c>
      <c r="E744" s="34" t="s">
        <v>975</v>
      </c>
      <c r="F744" s="35">
        <v>7966</v>
      </c>
      <c r="G744" s="35">
        <v>12274</v>
      </c>
      <c r="H744" s="36" t="s">
        <v>108</v>
      </c>
      <c r="I744" s="37" t="s">
        <v>235</v>
      </c>
      <c r="J744" s="52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  <c r="DY744" s="3"/>
      <c r="DZ744" s="3"/>
      <c r="EA744" s="3"/>
      <c r="EB744" s="3"/>
      <c r="EC744" s="3"/>
      <c r="ED744" s="3"/>
      <c r="EE744" s="3"/>
      <c r="EF744" s="3"/>
      <c r="EG744" s="3"/>
      <c r="EH744" s="3"/>
      <c r="EI744" s="3"/>
      <c r="EJ744" s="3"/>
      <c r="EK744" s="3"/>
      <c r="EL744" s="3"/>
      <c r="EM744" s="3"/>
      <c r="EN744" s="3"/>
      <c r="EO744" s="3"/>
      <c r="EP744" s="3"/>
      <c r="EQ744" s="3"/>
      <c r="ER744" s="3"/>
      <c r="ES744" s="3"/>
      <c r="ET744" s="3"/>
      <c r="EU744" s="3"/>
      <c r="EV744" s="3"/>
      <c r="EW744" s="3"/>
      <c r="EX744" s="3"/>
      <c r="EY744" s="3"/>
      <c r="EZ744" s="3"/>
      <c r="FA744" s="3"/>
      <c r="FB744" s="3"/>
      <c r="FC744" s="3"/>
      <c r="FD744" s="3"/>
      <c r="FE744" s="3"/>
      <c r="FF744" s="3"/>
      <c r="FG744" s="3"/>
      <c r="FH744" s="3"/>
      <c r="FI744" s="3"/>
      <c r="FJ744" s="3"/>
      <c r="FK744" s="3"/>
      <c r="FL744" s="3"/>
      <c r="FM744" s="3"/>
      <c r="FN744" s="3"/>
      <c r="FO744" s="3"/>
      <c r="FP744" s="3"/>
      <c r="FQ744" s="3"/>
      <c r="FR744" s="3"/>
      <c r="FS744" s="3"/>
      <c r="FT744" s="3"/>
      <c r="FU744" s="3"/>
      <c r="FV744" s="3"/>
      <c r="FW744" s="3"/>
      <c r="FX744" s="3"/>
      <c r="FY744" s="3"/>
      <c r="FZ744" s="3"/>
      <c r="GA744" s="3"/>
      <c r="GB744" s="3"/>
      <c r="GC744" s="3"/>
      <c r="GD744" s="3"/>
      <c r="GE744" s="3"/>
      <c r="GF744" s="3"/>
      <c r="GG744" s="3"/>
      <c r="GH744" s="3"/>
      <c r="GI744" s="3"/>
      <c r="GJ744" s="3"/>
      <c r="GK744" s="3"/>
      <c r="GL744" s="3"/>
      <c r="GM744" s="3"/>
      <c r="GN744" s="3"/>
      <c r="GO744" s="3"/>
      <c r="GP744" s="3"/>
      <c r="GQ744" s="3"/>
      <c r="GR744" s="3"/>
      <c r="GS744" s="3"/>
      <c r="GT744" s="3"/>
      <c r="GU744" s="3"/>
      <c r="GV744" s="3"/>
      <c r="GW744" s="3"/>
      <c r="GX744" s="3"/>
      <c r="GY744" s="3"/>
      <c r="GZ744" s="3"/>
      <c r="HA744" s="3"/>
      <c r="HB744" s="3"/>
      <c r="HC744" s="3"/>
      <c r="HD744" s="3"/>
      <c r="HE744" s="3"/>
      <c r="HF744" s="3"/>
      <c r="HG744" s="3"/>
      <c r="HH744" s="3"/>
      <c r="HI744" s="3"/>
      <c r="HJ744" s="3"/>
      <c r="HK744" s="3"/>
      <c r="HL744" s="3"/>
      <c r="HM744" s="3"/>
      <c r="HN744" s="3"/>
      <c r="HO744" s="3"/>
      <c r="HP744" s="3"/>
      <c r="HQ744" s="3"/>
      <c r="HR744" s="3"/>
      <c r="HS744" s="3"/>
      <c r="HT744" s="3"/>
      <c r="HU744" s="3"/>
      <c r="HV744" s="3"/>
      <c r="HW744" s="3"/>
      <c r="HX744" s="3"/>
      <c r="HY744" s="3"/>
      <c r="HZ744" s="3"/>
      <c r="IA744" s="3"/>
      <c r="IB744" s="3"/>
      <c r="IC744" s="3"/>
      <c r="ID744" s="3"/>
    </row>
    <row r="745" spans="1:238" s="5" customFormat="1" ht="28.5" customHeight="1" x14ac:dyDescent="0.2">
      <c r="A745" s="24">
        <f t="shared" si="26"/>
        <v>720</v>
      </c>
      <c r="B745" s="31" t="s">
        <v>2195</v>
      </c>
      <c r="C745" s="31" t="s">
        <v>2097</v>
      </c>
      <c r="D745" s="31">
        <v>2016.9</v>
      </c>
      <c r="E745" s="34" t="s">
        <v>953</v>
      </c>
      <c r="F745" s="35">
        <v>2316</v>
      </c>
      <c r="G745" s="35">
        <v>4032</v>
      </c>
      <c r="H745" s="36" t="s">
        <v>108</v>
      </c>
      <c r="I745" s="37" t="s">
        <v>235</v>
      </c>
      <c r="J745" s="63"/>
    </row>
    <row r="746" spans="1:238" ht="28.5" customHeight="1" x14ac:dyDescent="0.2">
      <c r="A746" s="24">
        <f t="shared" si="26"/>
        <v>721</v>
      </c>
      <c r="B746" s="31" t="s">
        <v>743</v>
      </c>
      <c r="C746" s="31" t="s">
        <v>2097</v>
      </c>
      <c r="D746" s="33">
        <v>2016.1</v>
      </c>
      <c r="E746" s="34" t="s">
        <v>984</v>
      </c>
      <c r="F746" s="35">
        <v>7315</v>
      </c>
      <c r="G746" s="35">
        <v>12878</v>
      </c>
      <c r="H746" s="36" t="s">
        <v>108</v>
      </c>
      <c r="I746" s="37" t="s">
        <v>235</v>
      </c>
      <c r="J746" s="52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3"/>
      <c r="GA746" s="3"/>
      <c r="GB746" s="3"/>
      <c r="GC746" s="3"/>
      <c r="GD746" s="3"/>
      <c r="GE746" s="3"/>
      <c r="GF746" s="3"/>
      <c r="GG746" s="3"/>
      <c r="GH746" s="3"/>
      <c r="GI746" s="3"/>
      <c r="GJ746" s="3"/>
      <c r="GK746" s="3"/>
      <c r="GL746" s="3"/>
      <c r="GM746" s="3"/>
      <c r="GN746" s="3"/>
      <c r="GO746" s="3"/>
      <c r="GP746" s="3"/>
      <c r="GQ746" s="3"/>
      <c r="GR746" s="3"/>
      <c r="GS746" s="3"/>
      <c r="GT746" s="3"/>
      <c r="GU746" s="3"/>
      <c r="GV746" s="3"/>
      <c r="GW746" s="3"/>
      <c r="GX746" s="3"/>
      <c r="GY746" s="3"/>
      <c r="GZ746" s="3"/>
      <c r="HA746" s="3"/>
      <c r="HB746" s="3"/>
      <c r="HC746" s="3"/>
      <c r="HD746" s="3"/>
      <c r="HE746" s="3"/>
      <c r="HF746" s="3"/>
      <c r="HG746" s="3"/>
      <c r="HH746" s="3"/>
      <c r="HI746" s="3"/>
      <c r="HJ746" s="3"/>
      <c r="HK746" s="3"/>
      <c r="HL746" s="3"/>
      <c r="HM746" s="3"/>
      <c r="HN746" s="3"/>
      <c r="HO746" s="3"/>
    </row>
    <row r="747" spans="1:238" s="11" customFormat="1" ht="28.5" customHeight="1" x14ac:dyDescent="0.2">
      <c r="A747" s="24">
        <f t="shared" si="26"/>
        <v>722</v>
      </c>
      <c r="B747" s="31" t="s">
        <v>796</v>
      </c>
      <c r="C747" s="31" t="s">
        <v>2097</v>
      </c>
      <c r="D747" s="31">
        <v>2017.2</v>
      </c>
      <c r="E747" s="34" t="s">
        <v>941</v>
      </c>
      <c r="F747" s="73">
        <v>2067</v>
      </c>
      <c r="G747" s="35">
        <v>3497</v>
      </c>
      <c r="H747" s="76" t="s">
        <v>189</v>
      </c>
      <c r="I747" s="75" t="s">
        <v>435</v>
      </c>
      <c r="J747" s="52"/>
    </row>
    <row r="748" spans="1:238" ht="28.5" customHeight="1" x14ac:dyDescent="0.2">
      <c r="A748" s="24">
        <f t="shared" si="26"/>
        <v>723</v>
      </c>
      <c r="B748" s="91" t="s">
        <v>847</v>
      </c>
      <c r="C748" s="31" t="s">
        <v>2097</v>
      </c>
      <c r="D748" s="31">
        <v>2017.6</v>
      </c>
      <c r="E748" s="34" t="s">
        <v>889</v>
      </c>
      <c r="F748" s="35">
        <v>3750</v>
      </c>
      <c r="G748" s="35">
        <v>6817</v>
      </c>
      <c r="H748" s="36" t="s">
        <v>180</v>
      </c>
      <c r="I748" s="37" t="s">
        <v>235</v>
      </c>
      <c r="J748" s="52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3"/>
      <c r="GA748" s="3"/>
      <c r="GB748" s="3"/>
      <c r="GC748" s="3"/>
      <c r="GD748" s="3"/>
      <c r="GE748" s="3"/>
      <c r="GF748" s="3"/>
      <c r="GG748" s="3"/>
      <c r="GH748" s="3"/>
      <c r="GI748" s="3"/>
      <c r="GJ748" s="3"/>
      <c r="GK748" s="3"/>
      <c r="GL748" s="3"/>
      <c r="GM748" s="3"/>
      <c r="GN748" s="3"/>
      <c r="GO748" s="3"/>
      <c r="GP748" s="3"/>
      <c r="GQ748" s="3"/>
      <c r="GR748" s="3"/>
      <c r="GS748" s="3"/>
      <c r="GT748" s="3"/>
      <c r="GU748" s="3"/>
      <c r="GV748" s="3"/>
      <c r="GW748" s="3"/>
      <c r="GX748" s="3"/>
      <c r="GY748" s="3"/>
      <c r="GZ748" s="3"/>
      <c r="HA748" s="3"/>
      <c r="HB748" s="3"/>
      <c r="HC748" s="3"/>
      <c r="HD748" s="3"/>
      <c r="HE748" s="3"/>
      <c r="HF748" s="3"/>
      <c r="HG748" s="3"/>
      <c r="HH748" s="3"/>
      <c r="HI748" s="3"/>
      <c r="HJ748" s="3"/>
      <c r="HK748" s="3"/>
      <c r="HL748" s="3"/>
      <c r="HM748" s="3"/>
      <c r="HN748" s="3"/>
      <c r="HO748" s="3"/>
    </row>
    <row r="749" spans="1:238" s="5" customFormat="1" ht="28.5" customHeight="1" x14ac:dyDescent="0.2">
      <c r="A749" s="24">
        <f t="shared" si="26"/>
        <v>724</v>
      </c>
      <c r="B749" s="91" t="s">
        <v>1406</v>
      </c>
      <c r="C749" s="31" t="s">
        <v>2097</v>
      </c>
      <c r="D749" s="31">
        <v>2017.11</v>
      </c>
      <c r="E749" s="34" t="s">
        <v>1097</v>
      </c>
      <c r="F749" s="35">
        <v>363</v>
      </c>
      <c r="G749" s="35">
        <v>835</v>
      </c>
      <c r="H749" s="36" t="s">
        <v>108</v>
      </c>
      <c r="I749" s="37" t="s">
        <v>235</v>
      </c>
      <c r="J749" s="63"/>
    </row>
    <row r="750" spans="1:238" s="5" customFormat="1" ht="28.5" customHeight="1" x14ac:dyDescent="0.2">
      <c r="A750" s="24">
        <f t="shared" si="26"/>
        <v>725</v>
      </c>
      <c r="B750" s="31" t="s">
        <v>1548</v>
      </c>
      <c r="C750" s="31" t="s">
        <v>2097</v>
      </c>
      <c r="D750" s="31">
        <v>2018.5</v>
      </c>
      <c r="E750" s="34" t="s">
        <v>1564</v>
      </c>
      <c r="F750" s="35">
        <v>1356</v>
      </c>
      <c r="G750" s="35">
        <v>2755</v>
      </c>
      <c r="H750" s="36" t="s">
        <v>6</v>
      </c>
      <c r="I750" s="37" t="s">
        <v>1565</v>
      </c>
      <c r="J750" s="63"/>
    </row>
    <row r="751" spans="1:238" ht="28.5" customHeight="1" x14ac:dyDescent="0.2">
      <c r="A751" s="24">
        <f t="shared" si="26"/>
        <v>726</v>
      </c>
      <c r="B751" s="31" t="s">
        <v>1816</v>
      </c>
      <c r="C751" s="31" t="s">
        <v>2097</v>
      </c>
      <c r="D751" s="31">
        <v>2018.12</v>
      </c>
      <c r="E751" s="133" t="s">
        <v>1205</v>
      </c>
      <c r="F751" s="35">
        <v>8493</v>
      </c>
      <c r="G751" s="35">
        <v>13831</v>
      </c>
      <c r="H751" s="104" t="s">
        <v>109</v>
      </c>
      <c r="I751" s="105" t="s">
        <v>146</v>
      </c>
      <c r="J751" s="287" t="s">
        <v>2452</v>
      </c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3"/>
      <c r="GB751" s="3"/>
      <c r="GC751" s="3"/>
      <c r="GD751" s="3"/>
      <c r="GE751" s="3"/>
      <c r="GF751" s="3"/>
      <c r="GG751" s="3"/>
      <c r="GH751" s="3"/>
      <c r="GI751" s="3"/>
      <c r="GJ751" s="3"/>
      <c r="GK751" s="3"/>
      <c r="GL751" s="3"/>
      <c r="GM751" s="3"/>
      <c r="GN751" s="3"/>
      <c r="GO751" s="3"/>
      <c r="GP751" s="3"/>
      <c r="GQ751" s="3"/>
      <c r="GR751" s="3"/>
      <c r="GS751" s="3"/>
      <c r="GT751" s="3"/>
      <c r="GU751" s="3"/>
      <c r="GV751" s="3"/>
      <c r="GW751" s="3"/>
      <c r="GX751" s="3"/>
      <c r="GY751" s="3"/>
      <c r="GZ751" s="3"/>
      <c r="HA751" s="3"/>
      <c r="HB751" s="3"/>
      <c r="HC751" s="3"/>
      <c r="HD751" s="3"/>
      <c r="HE751" s="3"/>
      <c r="HF751" s="3"/>
      <c r="HG751" s="3"/>
      <c r="HH751" s="3"/>
      <c r="HI751" s="3"/>
      <c r="HJ751" s="3"/>
      <c r="HK751" s="3"/>
      <c r="HL751" s="3"/>
      <c r="HM751" s="3"/>
      <c r="HN751" s="3"/>
      <c r="HO751" s="3"/>
    </row>
    <row r="752" spans="1:238" ht="28.5" customHeight="1" x14ac:dyDescent="0.2">
      <c r="A752" s="24">
        <f t="shared" si="26"/>
        <v>727</v>
      </c>
      <c r="B752" s="31" t="s">
        <v>1808</v>
      </c>
      <c r="C752" s="31" t="s">
        <v>2097</v>
      </c>
      <c r="D752" s="31">
        <v>2018.12</v>
      </c>
      <c r="E752" s="133" t="s">
        <v>1205</v>
      </c>
      <c r="F752" s="35">
        <v>21</v>
      </c>
      <c r="G752" s="35">
        <v>31</v>
      </c>
      <c r="H752" s="104" t="s">
        <v>264</v>
      </c>
      <c r="I752" s="105" t="s">
        <v>264</v>
      </c>
      <c r="J752" s="52" t="s">
        <v>2446</v>
      </c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3"/>
      <c r="GD752" s="3"/>
      <c r="GE752" s="3"/>
      <c r="GF752" s="3"/>
      <c r="GG752" s="3"/>
      <c r="GH752" s="3"/>
      <c r="GI752" s="3"/>
      <c r="GJ752" s="3"/>
      <c r="GK752" s="3"/>
      <c r="GL752" s="3"/>
      <c r="GM752" s="3"/>
      <c r="GN752" s="3"/>
      <c r="GO752" s="3"/>
      <c r="GP752" s="3"/>
      <c r="GQ752" s="3"/>
      <c r="GR752" s="3"/>
      <c r="GS752" s="3"/>
      <c r="GT752" s="3"/>
      <c r="GU752" s="3"/>
      <c r="GV752" s="3"/>
      <c r="GW752" s="3"/>
      <c r="GX752" s="3"/>
      <c r="GY752" s="3"/>
      <c r="GZ752" s="3"/>
      <c r="HA752" s="3"/>
      <c r="HB752" s="3"/>
      <c r="HC752" s="3"/>
      <c r="HD752" s="3"/>
      <c r="HE752" s="3"/>
      <c r="HF752" s="3"/>
      <c r="HG752" s="3"/>
      <c r="HH752" s="3"/>
      <c r="HI752" s="3"/>
      <c r="HJ752" s="3"/>
      <c r="HK752" s="3"/>
      <c r="HL752" s="3"/>
      <c r="HM752" s="3"/>
      <c r="HN752" s="3"/>
      <c r="HO752" s="3"/>
    </row>
    <row r="753" spans="1:223" ht="28.5" customHeight="1" x14ac:dyDescent="0.2">
      <c r="A753" s="24">
        <f t="shared" si="26"/>
        <v>728</v>
      </c>
      <c r="B753" s="31" t="s">
        <v>1860</v>
      </c>
      <c r="C753" s="31" t="s">
        <v>2097</v>
      </c>
      <c r="D753" s="133">
        <v>2019.2</v>
      </c>
      <c r="E753" s="31" t="s">
        <v>1122</v>
      </c>
      <c r="F753" s="89">
        <v>7075</v>
      </c>
      <c r="G753" s="89">
        <v>15628</v>
      </c>
      <c r="H753" s="288" t="s">
        <v>109</v>
      </c>
      <c r="I753" s="289" t="s">
        <v>146</v>
      </c>
      <c r="J753" s="52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3"/>
      <c r="FY753" s="3"/>
      <c r="FZ753" s="3"/>
      <c r="GA753" s="3"/>
      <c r="GB753" s="3"/>
      <c r="GC753" s="3"/>
      <c r="GD753" s="3"/>
      <c r="GE753" s="3"/>
      <c r="GF753" s="3"/>
      <c r="GG753" s="3"/>
      <c r="GH753" s="3"/>
      <c r="GI753" s="3"/>
      <c r="GJ753" s="3"/>
      <c r="GK753" s="3"/>
      <c r="GL753" s="3"/>
      <c r="GM753" s="3"/>
      <c r="GN753" s="3"/>
      <c r="GO753" s="3"/>
      <c r="GP753" s="3"/>
      <c r="GQ753" s="3"/>
      <c r="GR753" s="3"/>
      <c r="GS753" s="3"/>
      <c r="GT753" s="3"/>
      <c r="GU753" s="3"/>
      <c r="GV753" s="3"/>
      <c r="GW753" s="3"/>
      <c r="GX753" s="3"/>
      <c r="GY753" s="3"/>
      <c r="GZ753" s="3"/>
      <c r="HA753" s="3"/>
      <c r="HB753" s="3"/>
      <c r="HC753" s="3"/>
      <c r="HD753" s="3"/>
      <c r="HE753" s="3"/>
      <c r="HF753" s="3"/>
      <c r="HG753" s="3"/>
      <c r="HH753" s="3"/>
      <c r="HI753" s="3"/>
      <c r="HJ753" s="3"/>
      <c r="HK753" s="3"/>
      <c r="HL753" s="3"/>
      <c r="HM753" s="3"/>
      <c r="HN753" s="3"/>
      <c r="HO753" s="3"/>
    </row>
    <row r="754" spans="1:223" ht="28.5" customHeight="1" x14ac:dyDescent="0.2">
      <c r="A754" s="24">
        <f t="shared" si="26"/>
        <v>729</v>
      </c>
      <c r="B754" s="31" t="s">
        <v>1994</v>
      </c>
      <c r="C754" s="31" t="s">
        <v>2097</v>
      </c>
      <c r="D754" s="31">
        <v>2019.9</v>
      </c>
      <c r="E754" s="133" t="s">
        <v>1940</v>
      </c>
      <c r="F754" s="35">
        <v>2438</v>
      </c>
      <c r="G754" s="35">
        <v>5375</v>
      </c>
      <c r="H754" s="104" t="s">
        <v>236</v>
      </c>
      <c r="I754" s="105" t="s">
        <v>235</v>
      </c>
      <c r="J754" s="52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3"/>
      <c r="GB754" s="3"/>
      <c r="GC754" s="3"/>
      <c r="GD754" s="3"/>
      <c r="GE754" s="3"/>
      <c r="GF754" s="3"/>
      <c r="GG754" s="3"/>
      <c r="GH754" s="3"/>
      <c r="GI754" s="3"/>
      <c r="GJ754" s="3"/>
      <c r="GK754" s="3"/>
      <c r="GL754" s="3"/>
      <c r="GM754" s="3"/>
      <c r="GN754" s="3"/>
      <c r="GO754" s="3"/>
      <c r="GP754" s="3"/>
      <c r="GQ754" s="3"/>
      <c r="GR754" s="3"/>
      <c r="GS754" s="3"/>
      <c r="GT754" s="3"/>
      <c r="GU754" s="3"/>
      <c r="GV754" s="3"/>
      <c r="GW754" s="3"/>
      <c r="GX754" s="3"/>
      <c r="GY754" s="3"/>
      <c r="GZ754" s="3"/>
      <c r="HA754" s="3"/>
      <c r="HB754" s="3"/>
      <c r="HC754" s="3"/>
      <c r="HD754" s="3"/>
      <c r="HE754" s="3"/>
      <c r="HF754" s="3"/>
      <c r="HG754" s="3"/>
      <c r="HH754" s="3"/>
      <c r="HI754" s="3"/>
      <c r="HJ754" s="3"/>
      <c r="HK754" s="3"/>
      <c r="HL754" s="3"/>
      <c r="HM754" s="3"/>
      <c r="HN754" s="3"/>
      <c r="HO754" s="3"/>
    </row>
    <row r="755" spans="1:223" ht="28.5" customHeight="1" x14ac:dyDescent="0.2">
      <c r="A755" s="327" t="s">
        <v>2300</v>
      </c>
      <c r="B755" s="328"/>
      <c r="C755" s="328"/>
      <c r="D755" s="328"/>
      <c r="E755" s="328"/>
      <c r="F755" s="328"/>
      <c r="G755" s="328"/>
      <c r="H755" s="328"/>
      <c r="I755" s="328"/>
      <c r="J755" s="329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3"/>
      <c r="GB755" s="3"/>
      <c r="GC755" s="3"/>
      <c r="GD755" s="3"/>
      <c r="GE755" s="3"/>
    </row>
    <row r="756" spans="1:223" ht="28.5" customHeight="1" x14ac:dyDescent="0.2">
      <c r="A756" s="24">
        <f>ROW()-26</f>
        <v>730</v>
      </c>
      <c r="B756" s="31" t="s">
        <v>0</v>
      </c>
      <c r="C756" s="31" t="s">
        <v>2091</v>
      </c>
      <c r="D756" s="31">
        <v>1993.1</v>
      </c>
      <c r="E756" s="34" t="s">
        <v>881</v>
      </c>
      <c r="F756" s="35">
        <v>3977</v>
      </c>
      <c r="G756" s="35">
        <v>6146</v>
      </c>
      <c r="H756" s="36" t="s">
        <v>6</v>
      </c>
      <c r="I756" s="37" t="s">
        <v>235</v>
      </c>
      <c r="J756" s="52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3"/>
      <c r="FY756" s="3"/>
      <c r="FZ756" s="3"/>
      <c r="GA756" s="3"/>
      <c r="GB756" s="3"/>
      <c r="GC756" s="3"/>
      <c r="GD756" s="3"/>
      <c r="GE756" s="3"/>
    </row>
    <row r="757" spans="1:223" ht="28.5" customHeight="1" x14ac:dyDescent="0.2">
      <c r="A757" s="24">
        <f t="shared" ref="A757:A820" si="27">ROW()-26</f>
        <v>731</v>
      </c>
      <c r="B757" s="31" t="s">
        <v>71</v>
      </c>
      <c r="C757" s="31" t="s">
        <v>2092</v>
      </c>
      <c r="D757" s="31">
        <v>1994.4</v>
      </c>
      <c r="E757" s="34" t="s">
        <v>881</v>
      </c>
      <c r="F757" s="35">
        <v>2900</v>
      </c>
      <c r="G757" s="35">
        <v>4471</v>
      </c>
      <c r="H757" s="286" t="s">
        <v>6</v>
      </c>
      <c r="I757" s="37" t="s">
        <v>235</v>
      </c>
      <c r="J757" s="52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3"/>
      <c r="GD757" s="3"/>
      <c r="GE757" s="3"/>
    </row>
    <row r="758" spans="1:223" ht="28.5" customHeight="1" x14ac:dyDescent="0.2">
      <c r="A758" s="24">
        <f t="shared" si="27"/>
        <v>732</v>
      </c>
      <c r="B758" s="31" t="s">
        <v>72</v>
      </c>
      <c r="C758" s="31" t="s">
        <v>2091</v>
      </c>
      <c r="D758" s="31">
        <v>2000.9</v>
      </c>
      <c r="E758" s="34" t="s">
        <v>1278</v>
      </c>
      <c r="F758" s="35">
        <v>3254</v>
      </c>
      <c r="G758" s="35">
        <v>4345</v>
      </c>
      <c r="H758" s="286" t="s">
        <v>6</v>
      </c>
      <c r="I758" s="37" t="s">
        <v>235</v>
      </c>
      <c r="J758" s="52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3"/>
      <c r="GB758" s="3"/>
      <c r="GC758" s="3"/>
      <c r="GD758" s="3"/>
      <c r="GE758" s="3"/>
    </row>
    <row r="759" spans="1:223" ht="28.5" customHeight="1" x14ac:dyDescent="0.2">
      <c r="A759" s="24">
        <f t="shared" si="27"/>
        <v>733</v>
      </c>
      <c r="B759" s="31" t="s">
        <v>11</v>
      </c>
      <c r="C759" s="31" t="s">
        <v>2092</v>
      </c>
      <c r="D759" s="31">
        <v>2002.2</v>
      </c>
      <c r="E759" s="34" t="s">
        <v>1279</v>
      </c>
      <c r="F759" s="35">
        <v>2933</v>
      </c>
      <c r="G759" s="35">
        <v>3222</v>
      </c>
      <c r="H759" s="286" t="s">
        <v>6</v>
      </c>
      <c r="I759" s="37" t="s">
        <v>235</v>
      </c>
      <c r="J759" s="52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3"/>
      <c r="GD759" s="3"/>
      <c r="GE759" s="3"/>
    </row>
    <row r="760" spans="1:223" ht="28.5" customHeight="1" x14ac:dyDescent="0.2">
      <c r="A760" s="24">
        <f t="shared" si="27"/>
        <v>734</v>
      </c>
      <c r="B760" s="31" t="s">
        <v>75</v>
      </c>
      <c r="C760" s="31" t="s">
        <v>2091</v>
      </c>
      <c r="D760" s="31">
        <v>2003.8</v>
      </c>
      <c r="E760" s="34" t="s">
        <v>1280</v>
      </c>
      <c r="F760" s="35">
        <v>3804</v>
      </c>
      <c r="G760" s="35">
        <v>4760</v>
      </c>
      <c r="H760" s="286" t="s">
        <v>6</v>
      </c>
      <c r="I760" s="37" t="s">
        <v>235</v>
      </c>
      <c r="J760" s="52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3"/>
      <c r="GA760" s="3"/>
      <c r="GB760" s="3"/>
      <c r="GC760" s="3"/>
      <c r="GD760" s="3"/>
      <c r="GE760" s="3"/>
    </row>
    <row r="761" spans="1:223" ht="28.5" customHeight="1" x14ac:dyDescent="0.2">
      <c r="A761" s="24">
        <f t="shared" si="27"/>
        <v>735</v>
      </c>
      <c r="B761" s="31" t="s">
        <v>2</v>
      </c>
      <c r="C761" s="31" t="s">
        <v>2092</v>
      </c>
      <c r="D761" s="31">
        <v>2005.9</v>
      </c>
      <c r="E761" s="34" t="s">
        <v>1285</v>
      </c>
      <c r="F761" s="35">
        <v>2277</v>
      </c>
      <c r="G761" s="35">
        <v>5936</v>
      </c>
      <c r="H761" s="36" t="s">
        <v>6</v>
      </c>
      <c r="I761" s="37" t="s">
        <v>235</v>
      </c>
      <c r="J761" s="52"/>
    </row>
    <row r="762" spans="1:223" ht="28.5" customHeight="1" x14ac:dyDescent="0.2">
      <c r="A762" s="24">
        <f t="shared" si="27"/>
        <v>736</v>
      </c>
      <c r="B762" s="31" t="s">
        <v>90</v>
      </c>
      <c r="C762" s="31" t="s">
        <v>2092</v>
      </c>
      <c r="D762" s="31">
        <v>2005.9</v>
      </c>
      <c r="E762" s="34" t="s">
        <v>903</v>
      </c>
      <c r="F762" s="35">
        <v>1159</v>
      </c>
      <c r="G762" s="35">
        <v>1510</v>
      </c>
      <c r="H762" s="36" t="s">
        <v>6</v>
      </c>
      <c r="I762" s="37" t="s">
        <v>235</v>
      </c>
      <c r="J762" s="290"/>
    </row>
    <row r="763" spans="1:223" ht="28.5" customHeight="1" x14ac:dyDescent="0.2">
      <c r="A763" s="24">
        <f t="shared" si="27"/>
        <v>737</v>
      </c>
      <c r="B763" s="31" t="s">
        <v>85</v>
      </c>
      <c r="C763" s="31" t="s">
        <v>2091</v>
      </c>
      <c r="D763" s="33">
        <v>2005.1</v>
      </c>
      <c r="E763" s="34" t="s">
        <v>1284</v>
      </c>
      <c r="F763" s="35">
        <v>2054</v>
      </c>
      <c r="G763" s="35">
        <v>2353</v>
      </c>
      <c r="H763" s="36" t="s">
        <v>6</v>
      </c>
      <c r="I763" s="37" t="s">
        <v>235</v>
      </c>
      <c r="J763" s="290"/>
    </row>
    <row r="764" spans="1:223" ht="28.5" customHeight="1" x14ac:dyDescent="0.2">
      <c r="A764" s="24">
        <f t="shared" si="27"/>
        <v>738</v>
      </c>
      <c r="B764" s="31" t="s">
        <v>21</v>
      </c>
      <c r="C764" s="31" t="s">
        <v>2092</v>
      </c>
      <c r="D764" s="31">
        <v>2007.3</v>
      </c>
      <c r="E764" s="34" t="s">
        <v>1287</v>
      </c>
      <c r="F764" s="35">
        <v>2361</v>
      </c>
      <c r="G764" s="35">
        <v>2303</v>
      </c>
      <c r="H764" s="286" t="s">
        <v>6</v>
      </c>
      <c r="I764" s="37" t="s">
        <v>235</v>
      </c>
      <c r="J764" s="290"/>
    </row>
    <row r="765" spans="1:223" ht="28.5" customHeight="1" x14ac:dyDescent="0.2">
      <c r="A765" s="24">
        <f t="shared" si="27"/>
        <v>739</v>
      </c>
      <c r="B765" s="31" t="s">
        <v>22</v>
      </c>
      <c r="C765" s="31" t="s">
        <v>2092</v>
      </c>
      <c r="D765" s="31">
        <v>2007.4</v>
      </c>
      <c r="E765" s="34" t="s">
        <v>1193</v>
      </c>
      <c r="F765" s="35">
        <v>3201</v>
      </c>
      <c r="G765" s="35">
        <v>4558</v>
      </c>
      <c r="H765" s="286" t="s">
        <v>6</v>
      </c>
      <c r="I765" s="37" t="s">
        <v>235</v>
      </c>
      <c r="J765" s="290"/>
    </row>
    <row r="766" spans="1:223" ht="28.5" customHeight="1" x14ac:dyDescent="0.2">
      <c r="A766" s="24">
        <f t="shared" si="27"/>
        <v>740</v>
      </c>
      <c r="B766" s="31" t="s">
        <v>23</v>
      </c>
      <c r="C766" s="31" t="s">
        <v>2092</v>
      </c>
      <c r="D766" s="31">
        <v>2007.4</v>
      </c>
      <c r="E766" s="34" t="s">
        <v>1193</v>
      </c>
      <c r="F766" s="35">
        <v>1062</v>
      </c>
      <c r="G766" s="35">
        <v>1380</v>
      </c>
      <c r="H766" s="286" t="s">
        <v>6</v>
      </c>
      <c r="I766" s="37" t="s">
        <v>235</v>
      </c>
      <c r="J766" s="290"/>
    </row>
    <row r="767" spans="1:223" ht="28.5" customHeight="1" x14ac:dyDescent="0.2">
      <c r="A767" s="24">
        <f t="shared" si="27"/>
        <v>741</v>
      </c>
      <c r="B767" s="31" t="s">
        <v>28</v>
      </c>
      <c r="C767" s="31" t="s">
        <v>2092</v>
      </c>
      <c r="D767" s="31">
        <v>2007.7</v>
      </c>
      <c r="E767" s="34" t="s">
        <v>1143</v>
      </c>
      <c r="F767" s="35">
        <v>3050</v>
      </c>
      <c r="G767" s="35">
        <v>3761</v>
      </c>
      <c r="H767" s="286" t="s">
        <v>6</v>
      </c>
      <c r="I767" s="37" t="s">
        <v>235</v>
      </c>
      <c r="J767" s="290"/>
    </row>
    <row r="768" spans="1:223" ht="28.5" customHeight="1" x14ac:dyDescent="0.2">
      <c r="A768" s="24">
        <f t="shared" si="27"/>
        <v>742</v>
      </c>
      <c r="B768" s="31" t="s">
        <v>33</v>
      </c>
      <c r="C768" s="31" t="s">
        <v>2092</v>
      </c>
      <c r="D768" s="31">
        <v>2007.8</v>
      </c>
      <c r="E768" s="34" t="s">
        <v>930</v>
      </c>
      <c r="F768" s="35">
        <v>3184</v>
      </c>
      <c r="G768" s="35">
        <v>4702</v>
      </c>
      <c r="H768" s="286" t="s">
        <v>6</v>
      </c>
      <c r="I768" s="37" t="s">
        <v>235</v>
      </c>
      <c r="J768" s="290"/>
    </row>
    <row r="769" spans="1:10" ht="28.5" customHeight="1" x14ac:dyDescent="0.2">
      <c r="A769" s="24">
        <f t="shared" si="27"/>
        <v>743</v>
      </c>
      <c r="B769" s="31" t="s">
        <v>29</v>
      </c>
      <c r="C769" s="31" t="s">
        <v>2092</v>
      </c>
      <c r="D769" s="31">
        <v>2007.9</v>
      </c>
      <c r="E769" s="34" t="s">
        <v>1143</v>
      </c>
      <c r="F769" s="35">
        <v>4042</v>
      </c>
      <c r="G769" s="35">
        <v>5393</v>
      </c>
      <c r="H769" s="286" t="s">
        <v>6</v>
      </c>
      <c r="I769" s="37" t="s">
        <v>235</v>
      </c>
      <c r="J769" s="290"/>
    </row>
    <row r="770" spans="1:10" ht="28.5" customHeight="1" x14ac:dyDescent="0.2">
      <c r="A770" s="24">
        <f t="shared" si="27"/>
        <v>744</v>
      </c>
      <c r="B770" s="31" t="s">
        <v>25</v>
      </c>
      <c r="C770" s="31" t="s">
        <v>2092</v>
      </c>
      <c r="D770" s="31">
        <v>2007.11</v>
      </c>
      <c r="E770" s="34" t="s">
        <v>1143</v>
      </c>
      <c r="F770" s="35">
        <v>6533</v>
      </c>
      <c r="G770" s="35">
        <v>8999</v>
      </c>
      <c r="H770" s="36" t="s">
        <v>6</v>
      </c>
      <c r="I770" s="37" t="s">
        <v>235</v>
      </c>
      <c r="J770" s="52"/>
    </row>
    <row r="771" spans="1:10" ht="28.5" customHeight="1" x14ac:dyDescent="0.2">
      <c r="A771" s="24">
        <f t="shared" si="27"/>
        <v>745</v>
      </c>
      <c r="B771" s="31" t="s">
        <v>37</v>
      </c>
      <c r="C771" s="31" t="s">
        <v>2092</v>
      </c>
      <c r="D771" s="31">
        <v>2008.1</v>
      </c>
      <c r="E771" s="34" t="s">
        <v>1143</v>
      </c>
      <c r="F771" s="35">
        <v>1449</v>
      </c>
      <c r="G771" s="35">
        <v>2200</v>
      </c>
      <c r="H771" s="36" t="s">
        <v>6</v>
      </c>
      <c r="I771" s="37" t="s">
        <v>235</v>
      </c>
      <c r="J771" s="52"/>
    </row>
    <row r="772" spans="1:10" ht="28.5" customHeight="1" x14ac:dyDescent="0.2">
      <c r="A772" s="24">
        <f t="shared" si="27"/>
        <v>746</v>
      </c>
      <c r="B772" s="31" t="s">
        <v>36</v>
      </c>
      <c r="C772" s="31" t="s">
        <v>2092</v>
      </c>
      <c r="D772" s="31">
        <v>2008.4</v>
      </c>
      <c r="E772" s="34" t="s">
        <v>1143</v>
      </c>
      <c r="F772" s="35">
        <v>2930</v>
      </c>
      <c r="G772" s="35">
        <v>4108</v>
      </c>
      <c r="H772" s="36" t="s">
        <v>8</v>
      </c>
      <c r="I772" s="37" t="s">
        <v>235</v>
      </c>
      <c r="J772" s="52"/>
    </row>
    <row r="773" spans="1:10" ht="28.5" customHeight="1" x14ac:dyDescent="0.2">
      <c r="A773" s="24">
        <f t="shared" si="27"/>
        <v>747</v>
      </c>
      <c r="B773" s="31" t="s">
        <v>55</v>
      </c>
      <c r="C773" s="31" t="s">
        <v>2091</v>
      </c>
      <c r="D773" s="31">
        <v>2008.12</v>
      </c>
      <c r="E773" s="34" t="s">
        <v>1255</v>
      </c>
      <c r="F773" s="35">
        <v>1245</v>
      </c>
      <c r="G773" s="35">
        <v>2148</v>
      </c>
      <c r="H773" s="36" t="s">
        <v>109</v>
      </c>
      <c r="I773" s="37" t="s">
        <v>235</v>
      </c>
      <c r="J773" s="52"/>
    </row>
    <row r="774" spans="1:10" ht="28.5" customHeight="1" x14ac:dyDescent="0.2">
      <c r="A774" s="24">
        <f t="shared" si="27"/>
        <v>748</v>
      </c>
      <c r="B774" s="31" t="s">
        <v>53</v>
      </c>
      <c r="C774" s="31" t="s">
        <v>2091</v>
      </c>
      <c r="D774" s="31">
        <v>2008.12</v>
      </c>
      <c r="E774" s="34" t="s">
        <v>984</v>
      </c>
      <c r="F774" s="35">
        <v>6068</v>
      </c>
      <c r="G774" s="35">
        <v>7882</v>
      </c>
      <c r="H774" s="36" t="s">
        <v>109</v>
      </c>
      <c r="I774" s="37" t="s">
        <v>235</v>
      </c>
      <c r="J774" s="52"/>
    </row>
    <row r="775" spans="1:10" ht="28.5" customHeight="1" x14ac:dyDescent="0.2">
      <c r="A775" s="24">
        <f t="shared" si="27"/>
        <v>749</v>
      </c>
      <c r="B775" s="31" t="s">
        <v>56</v>
      </c>
      <c r="C775" s="31" t="s">
        <v>2091</v>
      </c>
      <c r="D775" s="31">
        <v>2009.1</v>
      </c>
      <c r="E775" s="34" t="s">
        <v>1143</v>
      </c>
      <c r="F775" s="35">
        <v>2769</v>
      </c>
      <c r="G775" s="35">
        <v>5657</v>
      </c>
      <c r="H775" s="286" t="s">
        <v>8</v>
      </c>
      <c r="I775" s="37" t="s">
        <v>235</v>
      </c>
      <c r="J775" s="52"/>
    </row>
    <row r="776" spans="1:10" ht="28.5" customHeight="1" x14ac:dyDescent="0.2">
      <c r="A776" s="24">
        <f t="shared" si="27"/>
        <v>750</v>
      </c>
      <c r="B776" s="31" t="s">
        <v>59</v>
      </c>
      <c r="C776" s="31" t="s">
        <v>2091</v>
      </c>
      <c r="D776" s="31">
        <v>2009.3</v>
      </c>
      <c r="E776" s="34" t="s">
        <v>1143</v>
      </c>
      <c r="F776" s="35">
        <v>4293</v>
      </c>
      <c r="G776" s="35">
        <v>8747</v>
      </c>
      <c r="H776" s="286" t="s">
        <v>6</v>
      </c>
      <c r="I776" s="37" t="s">
        <v>235</v>
      </c>
      <c r="J776" s="52"/>
    </row>
    <row r="777" spans="1:10" ht="28.5" customHeight="1" x14ac:dyDescent="0.2">
      <c r="A777" s="24">
        <f t="shared" si="27"/>
        <v>751</v>
      </c>
      <c r="B777" s="31" t="s">
        <v>68</v>
      </c>
      <c r="C777" s="31" t="s">
        <v>2100</v>
      </c>
      <c r="D777" s="31">
        <v>2009.6</v>
      </c>
      <c r="E777" s="34" t="s">
        <v>1263</v>
      </c>
      <c r="F777" s="35">
        <v>1982</v>
      </c>
      <c r="G777" s="35">
        <v>2426</v>
      </c>
      <c r="H777" s="286" t="s">
        <v>6</v>
      </c>
      <c r="I777" s="37" t="s">
        <v>235</v>
      </c>
      <c r="J777" s="52"/>
    </row>
    <row r="778" spans="1:10" ht="28.5" customHeight="1" x14ac:dyDescent="0.2">
      <c r="A778" s="24">
        <f t="shared" si="27"/>
        <v>752</v>
      </c>
      <c r="B778" s="31" t="s">
        <v>57</v>
      </c>
      <c r="C778" s="31" t="s">
        <v>2091</v>
      </c>
      <c r="D778" s="31">
        <v>2009.6</v>
      </c>
      <c r="E778" s="34" t="s">
        <v>1264</v>
      </c>
      <c r="F778" s="35">
        <v>3445</v>
      </c>
      <c r="G778" s="35">
        <v>4812</v>
      </c>
      <c r="H778" s="286" t="s">
        <v>6</v>
      </c>
      <c r="I778" s="37" t="s">
        <v>235</v>
      </c>
      <c r="J778" s="52"/>
    </row>
    <row r="779" spans="1:10" ht="28.5" customHeight="1" x14ac:dyDescent="0.2">
      <c r="A779" s="24">
        <f t="shared" si="27"/>
        <v>753</v>
      </c>
      <c r="B779" s="31" t="s">
        <v>62</v>
      </c>
      <c r="C779" s="31" t="s">
        <v>2091</v>
      </c>
      <c r="D779" s="31">
        <v>2009.7</v>
      </c>
      <c r="E779" s="34" t="s">
        <v>1265</v>
      </c>
      <c r="F779" s="35">
        <v>3100</v>
      </c>
      <c r="G779" s="35">
        <v>3587</v>
      </c>
      <c r="H779" s="36" t="s">
        <v>109</v>
      </c>
      <c r="I779" s="37" t="s">
        <v>235</v>
      </c>
      <c r="J779" s="52"/>
    </row>
    <row r="780" spans="1:10" ht="28.5" customHeight="1" x14ac:dyDescent="0.2">
      <c r="A780" s="24">
        <f t="shared" si="27"/>
        <v>754</v>
      </c>
      <c r="B780" s="31" t="s">
        <v>122</v>
      </c>
      <c r="C780" s="31" t="s">
        <v>2091</v>
      </c>
      <c r="D780" s="31">
        <v>2009.9</v>
      </c>
      <c r="E780" s="34" t="s">
        <v>1267</v>
      </c>
      <c r="F780" s="35">
        <v>3010</v>
      </c>
      <c r="G780" s="35">
        <v>3504</v>
      </c>
      <c r="H780" s="36" t="s">
        <v>109</v>
      </c>
      <c r="I780" s="37" t="s">
        <v>235</v>
      </c>
      <c r="J780" s="52"/>
    </row>
    <row r="781" spans="1:10" ht="28.5" customHeight="1" x14ac:dyDescent="0.2">
      <c r="A781" s="24">
        <f t="shared" si="27"/>
        <v>755</v>
      </c>
      <c r="B781" s="31" t="s">
        <v>116</v>
      </c>
      <c r="C781" s="31" t="s">
        <v>2091</v>
      </c>
      <c r="D781" s="33">
        <v>2009.1</v>
      </c>
      <c r="E781" s="34" t="s">
        <v>1269</v>
      </c>
      <c r="F781" s="35">
        <v>1641</v>
      </c>
      <c r="G781" s="35">
        <v>3634</v>
      </c>
      <c r="H781" s="36" t="s">
        <v>124</v>
      </c>
      <c r="I781" s="37" t="s">
        <v>235</v>
      </c>
      <c r="J781" s="52"/>
    </row>
    <row r="782" spans="1:10" ht="28.5" customHeight="1" x14ac:dyDescent="0.2">
      <c r="A782" s="24">
        <f t="shared" si="27"/>
        <v>756</v>
      </c>
      <c r="B782" s="31" t="s">
        <v>112</v>
      </c>
      <c r="C782" s="31" t="s">
        <v>2101</v>
      </c>
      <c r="D782" s="31">
        <v>2009.12</v>
      </c>
      <c r="E782" s="34" t="s">
        <v>1135</v>
      </c>
      <c r="F782" s="35">
        <v>2518</v>
      </c>
      <c r="G782" s="35">
        <v>2616</v>
      </c>
      <c r="H782" s="36" t="s">
        <v>6</v>
      </c>
      <c r="I782" s="37" t="s">
        <v>235</v>
      </c>
      <c r="J782" s="52"/>
    </row>
    <row r="783" spans="1:10" ht="28.5" customHeight="1" x14ac:dyDescent="0.2">
      <c r="A783" s="24">
        <f t="shared" si="27"/>
        <v>757</v>
      </c>
      <c r="B783" s="31" t="s">
        <v>128</v>
      </c>
      <c r="C783" s="31" t="s">
        <v>2102</v>
      </c>
      <c r="D783" s="31">
        <v>2009.12</v>
      </c>
      <c r="E783" s="34" t="s">
        <v>1203</v>
      </c>
      <c r="F783" s="35">
        <v>3372</v>
      </c>
      <c r="G783" s="35">
        <v>3462</v>
      </c>
      <c r="H783" s="36" t="s">
        <v>6</v>
      </c>
      <c r="I783" s="37" t="s">
        <v>235</v>
      </c>
      <c r="J783" s="52"/>
    </row>
    <row r="784" spans="1:10" ht="28.5" customHeight="1" x14ac:dyDescent="0.2">
      <c r="A784" s="24">
        <f t="shared" si="27"/>
        <v>758</v>
      </c>
      <c r="B784" s="31" t="s">
        <v>132</v>
      </c>
      <c r="C784" s="31" t="s">
        <v>2101</v>
      </c>
      <c r="D784" s="31">
        <v>2010.3</v>
      </c>
      <c r="E784" s="34" t="s">
        <v>1273</v>
      </c>
      <c r="F784" s="35">
        <v>2933</v>
      </c>
      <c r="G784" s="35">
        <v>4605</v>
      </c>
      <c r="H784" s="36" t="s">
        <v>124</v>
      </c>
      <c r="I784" s="37" t="s">
        <v>235</v>
      </c>
      <c r="J784" s="52"/>
    </row>
    <row r="785" spans="1:10" ht="28.5" customHeight="1" x14ac:dyDescent="0.2">
      <c r="A785" s="24">
        <f t="shared" si="27"/>
        <v>759</v>
      </c>
      <c r="B785" s="31" t="s">
        <v>1334</v>
      </c>
      <c r="C785" s="31" t="s">
        <v>2091</v>
      </c>
      <c r="D785" s="31">
        <v>2010.4</v>
      </c>
      <c r="E785" s="34" t="s">
        <v>1275</v>
      </c>
      <c r="F785" s="35">
        <v>3153</v>
      </c>
      <c r="G785" s="35">
        <v>5121</v>
      </c>
      <c r="H785" s="36" t="s">
        <v>6</v>
      </c>
      <c r="I785" s="37" t="s">
        <v>235</v>
      </c>
      <c r="J785" s="52"/>
    </row>
    <row r="786" spans="1:10" ht="28.5" customHeight="1" x14ac:dyDescent="0.2">
      <c r="A786" s="24">
        <f t="shared" si="27"/>
        <v>760</v>
      </c>
      <c r="B786" s="31" t="s">
        <v>134</v>
      </c>
      <c r="C786" s="31" t="s">
        <v>2091</v>
      </c>
      <c r="D786" s="31">
        <v>2010.5</v>
      </c>
      <c r="E786" s="34" t="s">
        <v>1046</v>
      </c>
      <c r="F786" s="35">
        <v>3777</v>
      </c>
      <c r="G786" s="35">
        <v>8536</v>
      </c>
      <c r="H786" s="36" t="s">
        <v>6</v>
      </c>
      <c r="I786" s="37" t="s">
        <v>235</v>
      </c>
      <c r="J786" s="52"/>
    </row>
    <row r="787" spans="1:10" ht="28.5" customHeight="1" x14ac:dyDescent="0.2">
      <c r="A787" s="24">
        <f t="shared" si="27"/>
        <v>761</v>
      </c>
      <c r="B787" s="31" t="s">
        <v>1335</v>
      </c>
      <c r="C787" s="31" t="s">
        <v>2104</v>
      </c>
      <c r="D787" s="31">
        <v>2010.8</v>
      </c>
      <c r="E787" s="34" t="s">
        <v>1203</v>
      </c>
      <c r="F787" s="35">
        <v>3282</v>
      </c>
      <c r="G787" s="35">
        <v>5046</v>
      </c>
      <c r="H787" s="36" t="s">
        <v>6</v>
      </c>
      <c r="I787" s="37" t="s">
        <v>235</v>
      </c>
      <c r="J787" s="63"/>
    </row>
    <row r="788" spans="1:10" ht="28.5" customHeight="1" x14ac:dyDescent="0.2">
      <c r="A788" s="24">
        <f t="shared" si="27"/>
        <v>762</v>
      </c>
      <c r="B788" s="31" t="s">
        <v>259</v>
      </c>
      <c r="C788" s="31" t="s">
        <v>2091</v>
      </c>
      <c r="D788" s="31">
        <v>2010.9</v>
      </c>
      <c r="E788" s="34" t="s">
        <v>1228</v>
      </c>
      <c r="F788" s="35">
        <v>4316</v>
      </c>
      <c r="G788" s="35">
        <v>6603</v>
      </c>
      <c r="H788" s="36" t="s">
        <v>6</v>
      </c>
      <c r="I788" s="37" t="s">
        <v>235</v>
      </c>
      <c r="J788" s="52"/>
    </row>
    <row r="789" spans="1:10" ht="28.5" customHeight="1" x14ac:dyDescent="0.2">
      <c r="A789" s="24">
        <f t="shared" si="27"/>
        <v>763</v>
      </c>
      <c r="B789" s="31" t="s">
        <v>145</v>
      </c>
      <c r="C789" s="31" t="s">
        <v>2102</v>
      </c>
      <c r="D789" s="31">
        <v>2010.9</v>
      </c>
      <c r="E789" s="34" t="s">
        <v>1143</v>
      </c>
      <c r="F789" s="35">
        <v>794</v>
      </c>
      <c r="G789" s="35">
        <v>1291</v>
      </c>
      <c r="H789" s="104" t="s">
        <v>124</v>
      </c>
      <c r="I789" s="105" t="s">
        <v>235</v>
      </c>
      <c r="J789" s="52"/>
    </row>
    <row r="790" spans="1:10" ht="28.5" customHeight="1" x14ac:dyDescent="0.2">
      <c r="A790" s="24">
        <f t="shared" si="27"/>
        <v>764</v>
      </c>
      <c r="B790" s="31" t="s">
        <v>340</v>
      </c>
      <c r="C790" s="31" t="s">
        <v>2101</v>
      </c>
      <c r="D790" s="31">
        <v>2010.9</v>
      </c>
      <c r="E790" s="34" t="s">
        <v>1232</v>
      </c>
      <c r="F790" s="35">
        <v>3153</v>
      </c>
      <c r="G790" s="35">
        <v>2861</v>
      </c>
      <c r="H790" s="36" t="s">
        <v>6</v>
      </c>
      <c r="I790" s="37" t="s">
        <v>235</v>
      </c>
      <c r="J790" s="52"/>
    </row>
    <row r="791" spans="1:10" ht="28.5" customHeight="1" x14ac:dyDescent="0.2">
      <c r="A791" s="24">
        <f t="shared" si="27"/>
        <v>765</v>
      </c>
      <c r="B791" s="39" t="s">
        <v>341</v>
      </c>
      <c r="C791" s="39" t="s">
        <v>2091</v>
      </c>
      <c r="D791" s="39">
        <v>2010.9</v>
      </c>
      <c r="E791" s="215" t="s">
        <v>1233</v>
      </c>
      <c r="F791" s="216">
        <v>3067</v>
      </c>
      <c r="G791" s="216">
        <v>5173</v>
      </c>
      <c r="H791" s="217" t="s">
        <v>6</v>
      </c>
      <c r="I791" s="218" t="s">
        <v>235</v>
      </c>
      <c r="J791" s="52"/>
    </row>
    <row r="792" spans="1:10" ht="28.5" customHeight="1" x14ac:dyDescent="0.2">
      <c r="A792" s="24">
        <f t="shared" si="27"/>
        <v>766</v>
      </c>
      <c r="B792" s="46" t="s">
        <v>342</v>
      </c>
      <c r="C792" s="46" t="s">
        <v>2101</v>
      </c>
      <c r="D792" s="291">
        <v>2010.1</v>
      </c>
      <c r="E792" s="220" t="s">
        <v>1234</v>
      </c>
      <c r="F792" s="130">
        <v>3282</v>
      </c>
      <c r="G792" s="130">
        <v>4926</v>
      </c>
      <c r="H792" s="284" t="s">
        <v>6</v>
      </c>
      <c r="I792" s="285" t="s">
        <v>235</v>
      </c>
      <c r="J792" s="52"/>
    </row>
    <row r="793" spans="1:10" ht="28.5" customHeight="1" x14ac:dyDescent="0.2">
      <c r="A793" s="24">
        <f t="shared" si="27"/>
        <v>767</v>
      </c>
      <c r="B793" s="31" t="s">
        <v>155</v>
      </c>
      <c r="C793" s="31" t="s">
        <v>2101</v>
      </c>
      <c r="D793" s="31">
        <v>2010.11</v>
      </c>
      <c r="E793" s="34" t="s">
        <v>956</v>
      </c>
      <c r="F793" s="35">
        <v>3667</v>
      </c>
      <c r="G793" s="35">
        <v>7351</v>
      </c>
      <c r="H793" s="104" t="s">
        <v>124</v>
      </c>
      <c r="I793" s="105" t="s">
        <v>235</v>
      </c>
      <c r="J793" s="52"/>
    </row>
    <row r="794" spans="1:10" ht="28.5" customHeight="1" x14ac:dyDescent="0.2">
      <c r="A794" s="24">
        <f t="shared" si="27"/>
        <v>768</v>
      </c>
      <c r="B794" s="31" t="s">
        <v>167</v>
      </c>
      <c r="C794" s="31" t="s">
        <v>2101</v>
      </c>
      <c r="D794" s="31">
        <v>2010.12</v>
      </c>
      <c r="E794" s="34" t="s">
        <v>1240</v>
      </c>
      <c r="F794" s="35">
        <v>1881</v>
      </c>
      <c r="G794" s="35">
        <v>1626</v>
      </c>
      <c r="H794" s="104" t="s">
        <v>6</v>
      </c>
      <c r="I794" s="105" t="s">
        <v>235</v>
      </c>
      <c r="J794" s="52"/>
    </row>
    <row r="795" spans="1:10" ht="28.5" customHeight="1" x14ac:dyDescent="0.2">
      <c r="A795" s="24">
        <f t="shared" si="27"/>
        <v>769</v>
      </c>
      <c r="B795" s="31" t="s">
        <v>162</v>
      </c>
      <c r="C795" s="31" t="s">
        <v>2101</v>
      </c>
      <c r="D795" s="31">
        <v>2011.3</v>
      </c>
      <c r="E795" s="34" t="s">
        <v>1243</v>
      </c>
      <c r="F795" s="35">
        <v>3415</v>
      </c>
      <c r="G795" s="35">
        <v>9173</v>
      </c>
      <c r="H795" s="36" t="s">
        <v>6</v>
      </c>
      <c r="I795" s="37" t="s">
        <v>235</v>
      </c>
      <c r="J795" s="52"/>
    </row>
    <row r="796" spans="1:10" ht="28.5" customHeight="1" x14ac:dyDescent="0.2">
      <c r="A796" s="24">
        <f t="shared" si="27"/>
        <v>770</v>
      </c>
      <c r="B796" s="31" t="s">
        <v>175</v>
      </c>
      <c r="C796" s="31" t="s">
        <v>2110</v>
      </c>
      <c r="D796" s="31">
        <v>2011.4</v>
      </c>
      <c r="E796" s="34" t="s">
        <v>1291</v>
      </c>
      <c r="F796" s="35">
        <v>2783</v>
      </c>
      <c r="G796" s="35">
        <v>2731</v>
      </c>
      <c r="H796" s="36" t="s">
        <v>6</v>
      </c>
      <c r="I796" s="37" t="s">
        <v>235</v>
      </c>
      <c r="J796" s="52"/>
    </row>
    <row r="797" spans="1:10" ht="28.5" customHeight="1" x14ac:dyDescent="0.2">
      <c r="A797" s="24">
        <f t="shared" si="27"/>
        <v>771</v>
      </c>
      <c r="B797" s="31" t="s">
        <v>186</v>
      </c>
      <c r="C797" s="31" t="s">
        <v>2101</v>
      </c>
      <c r="D797" s="31">
        <v>2011.6</v>
      </c>
      <c r="E797" s="34" t="s">
        <v>1250</v>
      </c>
      <c r="F797" s="35">
        <v>2554</v>
      </c>
      <c r="G797" s="35">
        <v>3326</v>
      </c>
      <c r="H797" s="36" t="s">
        <v>6</v>
      </c>
      <c r="I797" s="37" t="s">
        <v>235</v>
      </c>
      <c r="J797" s="52"/>
    </row>
    <row r="798" spans="1:10" ht="28.5" customHeight="1" x14ac:dyDescent="0.2">
      <c r="A798" s="24">
        <f t="shared" si="27"/>
        <v>772</v>
      </c>
      <c r="B798" s="31" t="s">
        <v>1340</v>
      </c>
      <c r="C798" s="31" t="s">
        <v>2091</v>
      </c>
      <c r="D798" s="31">
        <v>2011.6</v>
      </c>
      <c r="E798" s="34" t="s">
        <v>1252</v>
      </c>
      <c r="F798" s="35">
        <v>2423</v>
      </c>
      <c r="G798" s="35">
        <v>2269</v>
      </c>
      <c r="H798" s="36" t="s">
        <v>6</v>
      </c>
      <c r="I798" s="37" t="s">
        <v>235</v>
      </c>
      <c r="J798" s="52"/>
    </row>
    <row r="799" spans="1:10" ht="28.5" customHeight="1" x14ac:dyDescent="0.2">
      <c r="A799" s="24">
        <f t="shared" si="27"/>
        <v>773</v>
      </c>
      <c r="B799" s="31" t="s">
        <v>317</v>
      </c>
      <c r="C799" s="31" t="s">
        <v>2101</v>
      </c>
      <c r="D799" s="31">
        <v>2011.8</v>
      </c>
      <c r="E799" s="34" t="s">
        <v>1182</v>
      </c>
      <c r="F799" s="35">
        <v>4880</v>
      </c>
      <c r="G799" s="35">
        <v>7535</v>
      </c>
      <c r="H799" s="36" t="s">
        <v>109</v>
      </c>
      <c r="I799" s="37" t="s">
        <v>235</v>
      </c>
      <c r="J799" s="52"/>
    </row>
    <row r="800" spans="1:10" ht="28.5" customHeight="1" x14ac:dyDescent="0.2">
      <c r="A800" s="24">
        <f t="shared" si="27"/>
        <v>774</v>
      </c>
      <c r="B800" s="31" t="s">
        <v>275</v>
      </c>
      <c r="C800" s="31" t="s">
        <v>2101</v>
      </c>
      <c r="D800" s="31">
        <v>2011.9</v>
      </c>
      <c r="E800" s="34" t="s">
        <v>1162</v>
      </c>
      <c r="F800" s="35">
        <v>3304</v>
      </c>
      <c r="G800" s="35">
        <v>7429</v>
      </c>
      <c r="H800" s="36" t="s">
        <v>109</v>
      </c>
      <c r="I800" s="37" t="s">
        <v>235</v>
      </c>
      <c r="J800" s="52"/>
    </row>
    <row r="801" spans="1:10" ht="28.5" customHeight="1" x14ac:dyDescent="0.2">
      <c r="A801" s="24">
        <f t="shared" si="27"/>
        <v>775</v>
      </c>
      <c r="B801" s="31" t="s">
        <v>276</v>
      </c>
      <c r="C801" s="31" t="s">
        <v>2101</v>
      </c>
      <c r="D801" s="31">
        <v>2011.9</v>
      </c>
      <c r="E801" s="34" t="s">
        <v>1330</v>
      </c>
      <c r="F801" s="35">
        <v>1661</v>
      </c>
      <c r="G801" s="35">
        <v>2654</v>
      </c>
      <c r="H801" s="36" t="s">
        <v>109</v>
      </c>
      <c r="I801" s="37" t="s">
        <v>235</v>
      </c>
      <c r="J801" s="52"/>
    </row>
    <row r="802" spans="1:10" ht="28.5" customHeight="1" x14ac:dyDescent="0.2">
      <c r="A802" s="24">
        <f t="shared" si="27"/>
        <v>776</v>
      </c>
      <c r="B802" s="31" t="s">
        <v>279</v>
      </c>
      <c r="C802" s="31" t="s">
        <v>2101</v>
      </c>
      <c r="D802" s="33">
        <v>2011.1</v>
      </c>
      <c r="E802" s="34" t="s">
        <v>1186</v>
      </c>
      <c r="F802" s="35">
        <v>2677</v>
      </c>
      <c r="G802" s="35">
        <v>3379</v>
      </c>
      <c r="H802" s="36" t="s">
        <v>109</v>
      </c>
      <c r="I802" s="37" t="s">
        <v>235</v>
      </c>
      <c r="J802" s="52"/>
    </row>
    <row r="803" spans="1:10" ht="28.5" customHeight="1" x14ac:dyDescent="0.2">
      <c r="A803" s="24">
        <f t="shared" si="27"/>
        <v>777</v>
      </c>
      <c r="B803" s="31" t="s">
        <v>192</v>
      </c>
      <c r="C803" s="31" t="s">
        <v>2115</v>
      </c>
      <c r="D803" s="31">
        <v>2011.12</v>
      </c>
      <c r="E803" s="34" t="s">
        <v>1197</v>
      </c>
      <c r="F803" s="35">
        <v>2895</v>
      </c>
      <c r="G803" s="35">
        <v>5339</v>
      </c>
      <c r="H803" s="36" t="s">
        <v>109</v>
      </c>
      <c r="I803" s="37" t="s">
        <v>235</v>
      </c>
      <c r="J803" s="52"/>
    </row>
    <row r="804" spans="1:10" ht="28.5" customHeight="1" x14ac:dyDescent="0.2">
      <c r="A804" s="24">
        <f t="shared" si="27"/>
        <v>778</v>
      </c>
      <c r="B804" s="31" t="s">
        <v>290</v>
      </c>
      <c r="C804" s="31" t="s">
        <v>2091</v>
      </c>
      <c r="D804" s="31">
        <v>2012.2</v>
      </c>
      <c r="E804" s="34" t="s">
        <v>1135</v>
      </c>
      <c r="F804" s="35">
        <v>2724</v>
      </c>
      <c r="G804" s="35">
        <v>3119</v>
      </c>
      <c r="H804" s="36" t="s">
        <v>109</v>
      </c>
      <c r="I804" s="37" t="s">
        <v>235</v>
      </c>
      <c r="J804" s="52"/>
    </row>
    <row r="805" spans="1:10" ht="28.5" customHeight="1" x14ac:dyDescent="0.2">
      <c r="A805" s="24">
        <f t="shared" si="27"/>
        <v>779</v>
      </c>
      <c r="B805" s="31" t="s">
        <v>319</v>
      </c>
      <c r="C805" s="31" t="s">
        <v>2091</v>
      </c>
      <c r="D805" s="31">
        <v>2012.2</v>
      </c>
      <c r="E805" s="34" t="s">
        <v>1167</v>
      </c>
      <c r="F805" s="35">
        <v>2061</v>
      </c>
      <c r="G805" s="35">
        <v>1845</v>
      </c>
      <c r="H805" s="36" t="s">
        <v>109</v>
      </c>
      <c r="I805" s="37" t="s">
        <v>235</v>
      </c>
      <c r="J805" s="52"/>
    </row>
    <row r="806" spans="1:10" ht="28.5" customHeight="1" x14ac:dyDescent="0.2">
      <c r="A806" s="24">
        <f t="shared" si="27"/>
        <v>780</v>
      </c>
      <c r="B806" s="31" t="s">
        <v>294</v>
      </c>
      <c r="C806" s="31" t="s">
        <v>2118</v>
      </c>
      <c r="D806" s="31">
        <v>2012.3</v>
      </c>
      <c r="E806" s="34" t="s">
        <v>1205</v>
      </c>
      <c r="F806" s="35">
        <v>2492</v>
      </c>
      <c r="G806" s="35">
        <v>4051</v>
      </c>
      <c r="H806" s="36" t="s">
        <v>109</v>
      </c>
      <c r="I806" s="37" t="s">
        <v>235</v>
      </c>
      <c r="J806" s="51"/>
    </row>
    <row r="807" spans="1:10" ht="28.5" customHeight="1" x14ac:dyDescent="0.2">
      <c r="A807" s="24">
        <f t="shared" si="27"/>
        <v>781</v>
      </c>
      <c r="B807" s="31" t="s">
        <v>344</v>
      </c>
      <c r="C807" s="31" t="s">
        <v>2118</v>
      </c>
      <c r="D807" s="31">
        <v>2012.3</v>
      </c>
      <c r="E807" s="34" t="s">
        <v>908</v>
      </c>
      <c r="F807" s="35">
        <v>4761</v>
      </c>
      <c r="G807" s="35">
        <v>6517</v>
      </c>
      <c r="H807" s="36" t="s">
        <v>109</v>
      </c>
      <c r="I807" s="37" t="s">
        <v>235</v>
      </c>
      <c r="J807" s="51"/>
    </row>
    <row r="808" spans="1:10" ht="28.5" customHeight="1" x14ac:dyDescent="0.2">
      <c r="A808" s="24">
        <f t="shared" si="27"/>
        <v>782</v>
      </c>
      <c r="B808" s="31" t="s">
        <v>1333</v>
      </c>
      <c r="C808" s="31" t="s">
        <v>2118</v>
      </c>
      <c r="D808" s="31">
        <v>2012.3</v>
      </c>
      <c r="E808" s="34" t="s">
        <v>1206</v>
      </c>
      <c r="F808" s="35">
        <v>2891</v>
      </c>
      <c r="G808" s="35">
        <v>2983</v>
      </c>
      <c r="H808" s="36" t="s">
        <v>109</v>
      </c>
      <c r="I808" s="37" t="s">
        <v>235</v>
      </c>
      <c r="J808" s="51"/>
    </row>
    <row r="809" spans="1:10" ht="28.5" customHeight="1" x14ac:dyDescent="0.2">
      <c r="A809" s="24">
        <f t="shared" si="27"/>
        <v>783</v>
      </c>
      <c r="B809" s="31" t="s">
        <v>462</v>
      </c>
      <c r="C809" s="31" t="s">
        <v>2091</v>
      </c>
      <c r="D809" s="31">
        <v>2012.6</v>
      </c>
      <c r="E809" s="34" t="s">
        <v>1214</v>
      </c>
      <c r="F809" s="35">
        <v>2710</v>
      </c>
      <c r="G809" s="35">
        <v>5180</v>
      </c>
      <c r="H809" s="36" t="s">
        <v>6</v>
      </c>
      <c r="I809" s="37" t="s">
        <v>235</v>
      </c>
      <c r="J809" s="51"/>
    </row>
    <row r="810" spans="1:10" ht="28.5" customHeight="1" x14ac:dyDescent="0.2">
      <c r="A810" s="24">
        <f t="shared" si="27"/>
        <v>784</v>
      </c>
      <c r="B810" s="31" t="s">
        <v>1336</v>
      </c>
      <c r="C810" s="31" t="s">
        <v>2091</v>
      </c>
      <c r="D810" s="31">
        <v>2012.6</v>
      </c>
      <c r="E810" s="34" t="s">
        <v>1216</v>
      </c>
      <c r="F810" s="35">
        <v>2625</v>
      </c>
      <c r="G810" s="35">
        <v>3407</v>
      </c>
      <c r="H810" s="36" t="s">
        <v>6</v>
      </c>
      <c r="I810" s="37" t="s">
        <v>235</v>
      </c>
      <c r="J810" s="51"/>
    </row>
    <row r="811" spans="1:10" s="5" customFormat="1" ht="28.5" customHeight="1" x14ac:dyDescent="0.2">
      <c r="A811" s="24">
        <f t="shared" si="27"/>
        <v>785</v>
      </c>
      <c r="B811" s="31" t="s">
        <v>1354</v>
      </c>
      <c r="C811" s="31" t="s">
        <v>2091</v>
      </c>
      <c r="D811" s="31">
        <v>2012.6</v>
      </c>
      <c r="E811" s="34" t="s">
        <v>1176</v>
      </c>
      <c r="F811" s="35">
        <v>3036</v>
      </c>
      <c r="G811" s="35">
        <v>2917</v>
      </c>
      <c r="H811" s="36" t="s">
        <v>6</v>
      </c>
      <c r="I811" s="37" t="s">
        <v>235</v>
      </c>
      <c r="J811" s="52" t="s">
        <v>2455</v>
      </c>
    </row>
    <row r="812" spans="1:10" ht="28.5" customHeight="1" x14ac:dyDescent="0.2">
      <c r="A812" s="24">
        <f t="shared" si="27"/>
        <v>786</v>
      </c>
      <c r="B812" s="31" t="s">
        <v>464</v>
      </c>
      <c r="C812" s="31" t="s">
        <v>2091</v>
      </c>
      <c r="D812" s="31">
        <v>2012.7</v>
      </c>
      <c r="E812" s="34" t="s">
        <v>898</v>
      </c>
      <c r="F812" s="35">
        <v>3544</v>
      </c>
      <c r="G812" s="35">
        <v>5949</v>
      </c>
      <c r="H812" s="36" t="s">
        <v>109</v>
      </c>
      <c r="I812" s="37" t="s">
        <v>235</v>
      </c>
      <c r="J812" s="52"/>
    </row>
    <row r="813" spans="1:10" s="5" customFormat="1" ht="28.5" customHeight="1" x14ac:dyDescent="0.2">
      <c r="A813" s="24">
        <f t="shared" si="27"/>
        <v>787</v>
      </c>
      <c r="B813" s="31" t="s">
        <v>212</v>
      </c>
      <c r="C813" s="31" t="s">
        <v>2091</v>
      </c>
      <c r="D813" s="31">
        <v>2012.8</v>
      </c>
      <c r="E813" s="34" t="s">
        <v>1155</v>
      </c>
      <c r="F813" s="35">
        <v>4779</v>
      </c>
      <c r="G813" s="35">
        <v>9492</v>
      </c>
      <c r="H813" s="36" t="s">
        <v>109</v>
      </c>
      <c r="I813" s="37" t="s">
        <v>235</v>
      </c>
      <c r="J813" s="52"/>
    </row>
    <row r="814" spans="1:10" s="5" customFormat="1" ht="28.5" customHeight="1" x14ac:dyDescent="0.2">
      <c r="A814" s="24">
        <f t="shared" si="27"/>
        <v>788</v>
      </c>
      <c r="B814" s="31" t="s">
        <v>211</v>
      </c>
      <c r="C814" s="31" t="s">
        <v>2091</v>
      </c>
      <c r="D814" s="31">
        <v>2012.8</v>
      </c>
      <c r="E814" s="34" t="s">
        <v>997</v>
      </c>
      <c r="F814" s="35">
        <v>5986</v>
      </c>
      <c r="G814" s="35">
        <v>7217</v>
      </c>
      <c r="H814" s="36" t="s">
        <v>109</v>
      </c>
      <c r="I814" s="37" t="s">
        <v>235</v>
      </c>
      <c r="J814" s="52"/>
    </row>
    <row r="815" spans="1:10" s="5" customFormat="1" ht="28.5" customHeight="1" x14ac:dyDescent="0.2">
      <c r="A815" s="24">
        <f t="shared" si="27"/>
        <v>789</v>
      </c>
      <c r="B815" s="31" t="s">
        <v>228</v>
      </c>
      <c r="C815" s="31" t="s">
        <v>2091</v>
      </c>
      <c r="D815" s="31">
        <v>2012.9</v>
      </c>
      <c r="E815" s="34" t="s">
        <v>1158</v>
      </c>
      <c r="F815" s="35">
        <v>5620</v>
      </c>
      <c r="G815" s="35">
        <v>12790</v>
      </c>
      <c r="H815" s="36" t="s">
        <v>124</v>
      </c>
      <c r="I815" s="37" t="s">
        <v>235</v>
      </c>
      <c r="J815" s="52"/>
    </row>
    <row r="816" spans="1:10" s="5" customFormat="1" ht="28.5" customHeight="1" x14ac:dyDescent="0.2">
      <c r="A816" s="24">
        <f t="shared" si="27"/>
        <v>790</v>
      </c>
      <c r="B816" s="31" t="s">
        <v>242</v>
      </c>
      <c r="C816" s="31" t="s">
        <v>2271</v>
      </c>
      <c r="D816" s="33">
        <v>2012.1</v>
      </c>
      <c r="E816" s="34" t="s">
        <v>1162</v>
      </c>
      <c r="F816" s="35">
        <v>244</v>
      </c>
      <c r="G816" s="35">
        <v>355</v>
      </c>
      <c r="H816" s="36" t="s">
        <v>109</v>
      </c>
      <c r="I816" s="37" t="s">
        <v>235</v>
      </c>
      <c r="J816" s="52"/>
    </row>
    <row r="817" spans="1:10" s="5" customFormat="1" ht="28.5" customHeight="1" x14ac:dyDescent="0.2">
      <c r="A817" s="24">
        <f t="shared" si="27"/>
        <v>791</v>
      </c>
      <c r="B817" s="31" t="s">
        <v>232</v>
      </c>
      <c r="C817" s="31" t="s">
        <v>2124</v>
      </c>
      <c r="D817" s="31">
        <v>2012.11</v>
      </c>
      <c r="E817" s="34" t="s">
        <v>945</v>
      </c>
      <c r="F817" s="35">
        <v>2944</v>
      </c>
      <c r="G817" s="35">
        <v>5862</v>
      </c>
      <c r="H817" s="36" t="s">
        <v>189</v>
      </c>
      <c r="I817" s="37" t="s">
        <v>235</v>
      </c>
      <c r="J817" s="52"/>
    </row>
    <row r="818" spans="1:10" s="5" customFormat="1" ht="28.5" customHeight="1" x14ac:dyDescent="0.2">
      <c r="A818" s="24">
        <f t="shared" si="27"/>
        <v>792</v>
      </c>
      <c r="B818" s="31" t="s">
        <v>239</v>
      </c>
      <c r="C818" s="31" t="s">
        <v>2124</v>
      </c>
      <c r="D818" s="31">
        <v>2012.11</v>
      </c>
      <c r="E818" s="34" t="s">
        <v>1164</v>
      </c>
      <c r="F818" s="35">
        <v>3702</v>
      </c>
      <c r="G818" s="35">
        <v>4814</v>
      </c>
      <c r="H818" s="36" t="s">
        <v>109</v>
      </c>
      <c r="I818" s="37" t="s">
        <v>235</v>
      </c>
      <c r="J818" s="52"/>
    </row>
    <row r="819" spans="1:10" s="5" customFormat="1" ht="28.5" customHeight="1" x14ac:dyDescent="0.2">
      <c r="A819" s="24">
        <f t="shared" si="27"/>
        <v>793</v>
      </c>
      <c r="B819" s="31" t="s">
        <v>243</v>
      </c>
      <c r="C819" s="31" t="s">
        <v>2124</v>
      </c>
      <c r="D819" s="31">
        <v>2012.12</v>
      </c>
      <c r="E819" s="34" t="s">
        <v>984</v>
      </c>
      <c r="F819" s="35">
        <v>2661</v>
      </c>
      <c r="G819" s="35">
        <v>3396</v>
      </c>
      <c r="H819" s="36" t="s">
        <v>109</v>
      </c>
      <c r="I819" s="37" t="s">
        <v>235</v>
      </c>
      <c r="J819" s="52"/>
    </row>
    <row r="820" spans="1:10" s="5" customFormat="1" ht="28.5" customHeight="1" x14ac:dyDescent="0.2">
      <c r="A820" s="24">
        <f t="shared" si="27"/>
        <v>794</v>
      </c>
      <c r="B820" s="31" t="s">
        <v>244</v>
      </c>
      <c r="C820" s="31" t="s">
        <v>2124</v>
      </c>
      <c r="D820" s="31">
        <v>2012.12</v>
      </c>
      <c r="E820" s="34" t="s">
        <v>1166</v>
      </c>
      <c r="F820" s="35">
        <v>784</v>
      </c>
      <c r="G820" s="35">
        <v>1202</v>
      </c>
      <c r="H820" s="36" t="s">
        <v>109</v>
      </c>
      <c r="I820" s="37" t="s">
        <v>235</v>
      </c>
      <c r="J820" s="52"/>
    </row>
    <row r="821" spans="1:10" s="5" customFormat="1" ht="28.5" customHeight="1" x14ac:dyDescent="0.2">
      <c r="A821" s="24">
        <f t="shared" ref="A821:A884" si="28">ROW()-26</f>
        <v>795</v>
      </c>
      <c r="B821" s="31" t="s">
        <v>249</v>
      </c>
      <c r="C821" s="31" t="s">
        <v>2124</v>
      </c>
      <c r="D821" s="31">
        <v>2013.1</v>
      </c>
      <c r="E821" s="34" t="s">
        <v>975</v>
      </c>
      <c r="F821" s="35">
        <v>6842</v>
      </c>
      <c r="G821" s="35">
        <v>10024</v>
      </c>
      <c r="H821" s="36" t="s">
        <v>109</v>
      </c>
      <c r="I821" s="37" t="s">
        <v>235</v>
      </c>
      <c r="J821" s="52"/>
    </row>
    <row r="822" spans="1:10" s="5" customFormat="1" ht="28.5" customHeight="1" x14ac:dyDescent="0.2">
      <c r="A822" s="24">
        <f t="shared" si="28"/>
        <v>796</v>
      </c>
      <c r="B822" s="31" t="s">
        <v>258</v>
      </c>
      <c r="C822" s="31" t="s">
        <v>2091</v>
      </c>
      <c r="D822" s="31">
        <v>2013.4</v>
      </c>
      <c r="E822" s="34" t="s">
        <v>986</v>
      </c>
      <c r="F822" s="35">
        <v>2495</v>
      </c>
      <c r="G822" s="35">
        <v>5564</v>
      </c>
      <c r="H822" s="36" t="s">
        <v>109</v>
      </c>
      <c r="I822" s="37" t="s">
        <v>235</v>
      </c>
      <c r="J822" s="52"/>
    </row>
    <row r="823" spans="1:10" s="5" customFormat="1" ht="28.5" customHeight="1" x14ac:dyDescent="0.2">
      <c r="A823" s="24">
        <f t="shared" si="28"/>
        <v>797</v>
      </c>
      <c r="B823" s="31" t="s">
        <v>303</v>
      </c>
      <c r="C823" s="31" t="s">
        <v>2091</v>
      </c>
      <c r="D823" s="31">
        <v>2013.5</v>
      </c>
      <c r="E823" s="34" t="s">
        <v>939</v>
      </c>
      <c r="F823" s="35">
        <v>3885</v>
      </c>
      <c r="G823" s="35">
        <v>6459</v>
      </c>
      <c r="H823" s="36" t="s">
        <v>189</v>
      </c>
      <c r="I823" s="37" t="s">
        <v>235</v>
      </c>
      <c r="J823" s="52"/>
    </row>
    <row r="824" spans="1:10" s="5" customFormat="1" ht="28.5" customHeight="1" x14ac:dyDescent="0.2">
      <c r="A824" s="24">
        <f t="shared" si="28"/>
        <v>798</v>
      </c>
      <c r="B824" s="31" t="s">
        <v>304</v>
      </c>
      <c r="C824" s="31" t="s">
        <v>2091</v>
      </c>
      <c r="D824" s="31">
        <v>2013.5</v>
      </c>
      <c r="E824" s="34" t="s">
        <v>1028</v>
      </c>
      <c r="F824" s="35">
        <v>2757</v>
      </c>
      <c r="G824" s="35">
        <v>2795</v>
      </c>
      <c r="H824" s="36" t="s">
        <v>109</v>
      </c>
      <c r="I824" s="37" t="s">
        <v>235</v>
      </c>
      <c r="J824" s="52"/>
    </row>
    <row r="825" spans="1:10" s="5" customFormat="1" ht="28.5" customHeight="1" x14ac:dyDescent="0.2">
      <c r="A825" s="24">
        <f t="shared" si="28"/>
        <v>799</v>
      </c>
      <c r="B825" s="31" t="s">
        <v>349</v>
      </c>
      <c r="C825" s="31" t="s">
        <v>2091</v>
      </c>
      <c r="D825" s="31">
        <v>2013.7</v>
      </c>
      <c r="E825" s="34" t="s">
        <v>1138</v>
      </c>
      <c r="F825" s="35">
        <v>3266</v>
      </c>
      <c r="G825" s="35">
        <v>3333</v>
      </c>
      <c r="H825" s="36" t="s">
        <v>109</v>
      </c>
      <c r="I825" s="37" t="s">
        <v>235</v>
      </c>
      <c r="J825" s="52"/>
    </row>
    <row r="826" spans="1:10" s="5" customFormat="1" ht="28.5" customHeight="1" x14ac:dyDescent="0.2">
      <c r="A826" s="24">
        <f t="shared" si="28"/>
        <v>800</v>
      </c>
      <c r="B826" s="31" t="s">
        <v>352</v>
      </c>
      <c r="C826" s="31" t="s">
        <v>2091</v>
      </c>
      <c r="D826" s="31">
        <v>2013.7</v>
      </c>
      <c r="E826" s="34" t="s">
        <v>1140</v>
      </c>
      <c r="F826" s="35">
        <v>2916</v>
      </c>
      <c r="G826" s="35">
        <v>3598</v>
      </c>
      <c r="H826" s="36" t="s">
        <v>109</v>
      </c>
      <c r="I826" s="37" t="s">
        <v>235</v>
      </c>
      <c r="J826" s="52"/>
    </row>
    <row r="827" spans="1:10" s="5" customFormat="1" ht="28.5" customHeight="1" x14ac:dyDescent="0.2">
      <c r="A827" s="24">
        <f t="shared" si="28"/>
        <v>801</v>
      </c>
      <c r="B827" s="31" t="s">
        <v>353</v>
      </c>
      <c r="C827" s="31" t="s">
        <v>2091</v>
      </c>
      <c r="D827" s="31">
        <v>2013.7</v>
      </c>
      <c r="E827" s="34" t="s">
        <v>1035</v>
      </c>
      <c r="F827" s="35">
        <v>3227</v>
      </c>
      <c r="G827" s="35">
        <v>7646</v>
      </c>
      <c r="H827" s="36" t="s">
        <v>124</v>
      </c>
      <c r="I827" s="37" t="s">
        <v>235</v>
      </c>
      <c r="J827" s="52"/>
    </row>
    <row r="828" spans="1:10" s="5" customFormat="1" ht="28.5" customHeight="1" x14ac:dyDescent="0.2">
      <c r="A828" s="24">
        <f t="shared" si="28"/>
        <v>802</v>
      </c>
      <c r="B828" s="31" t="s">
        <v>358</v>
      </c>
      <c r="C828" s="31" t="s">
        <v>2091</v>
      </c>
      <c r="D828" s="31">
        <v>2013.7</v>
      </c>
      <c r="E828" s="34" t="s">
        <v>1134</v>
      </c>
      <c r="F828" s="35">
        <v>2256</v>
      </c>
      <c r="G828" s="35">
        <v>4662</v>
      </c>
      <c r="H828" s="36" t="s">
        <v>124</v>
      </c>
      <c r="I828" s="37" t="s">
        <v>235</v>
      </c>
      <c r="J828" s="52"/>
    </row>
    <row r="829" spans="1:10" s="5" customFormat="1" ht="28.5" customHeight="1" x14ac:dyDescent="0.2">
      <c r="A829" s="24">
        <f t="shared" si="28"/>
        <v>803</v>
      </c>
      <c r="B829" s="31" t="s">
        <v>1341</v>
      </c>
      <c r="C829" s="31" t="s">
        <v>2091</v>
      </c>
      <c r="D829" s="31">
        <v>2013.8</v>
      </c>
      <c r="E829" s="34" t="s">
        <v>1078</v>
      </c>
      <c r="F829" s="35">
        <v>3324</v>
      </c>
      <c r="G829" s="35">
        <v>3866</v>
      </c>
      <c r="H829" s="36" t="s">
        <v>109</v>
      </c>
      <c r="I829" s="37" t="s">
        <v>235</v>
      </c>
      <c r="J829" s="52"/>
    </row>
    <row r="830" spans="1:10" s="5" customFormat="1" ht="28.5" customHeight="1" x14ac:dyDescent="0.2">
      <c r="A830" s="24">
        <f t="shared" si="28"/>
        <v>804</v>
      </c>
      <c r="B830" s="31" t="s">
        <v>363</v>
      </c>
      <c r="C830" s="31" t="s">
        <v>2091</v>
      </c>
      <c r="D830" s="31">
        <v>2013.8</v>
      </c>
      <c r="E830" s="34" t="s">
        <v>1045</v>
      </c>
      <c r="F830" s="35">
        <v>2463</v>
      </c>
      <c r="G830" s="35">
        <v>3828</v>
      </c>
      <c r="H830" s="36" t="s">
        <v>189</v>
      </c>
      <c r="I830" s="37" t="s">
        <v>235</v>
      </c>
      <c r="J830" s="52"/>
    </row>
    <row r="831" spans="1:10" s="5" customFormat="1" ht="28.5" customHeight="1" x14ac:dyDescent="0.2">
      <c r="A831" s="24">
        <f t="shared" si="28"/>
        <v>805</v>
      </c>
      <c r="B831" s="31" t="s">
        <v>376</v>
      </c>
      <c r="C831" s="31" t="s">
        <v>2091</v>
      </c>
      <c r="D831" s="33">
        <v>2013.1</v>
      </c>
      <c r="E831" s="34" t="s">
        <v>904</v>
      </c>
      <c r="F831" s="35">
        <v>3549</v>
      </c>
      <c r="G831" s="35">
        <v>5591</v>
      </c>
      <c r="H831" s="36" t="s">
        <v>109</v>
      </c>
      <c r="I831" s="37" t="s">
        <v>235</v>
      </c>
      <c r="J831" s="52"/>
    </row>
    <row r="832" spans="1:10" s="5" customFormat="1" ht="28.5" customHeight="1" x14ac:dyDescent="0.2">
      <c r="A832" s="24">
        <f t="shared" si="28"/>
        <v>806</v>
      </c>
      <c r="B832" s="31" t="s">
        <v>418</v>
      </c>
      <c r="C832" s="31" t="s">
        <v>2101</v>
      </c>
      <c r="D832" s="31">
        <v>2014.3</v>
      </c>
      <c r="E832" s="59" t="s">
        <v>1118</v>
      </c>
      <c r="F832" s="35">
        <v>2581</v>
      </c>
      <c r="G832" s="35">
        <v>4688</v>
      </c>
      <c r="H832" s="36" t="s">
        <v>189</v>
      </c>
      <c r="I832" s="37" t="s">
        <v>235</v>
      </c>
      <c r="J832" s="52"/>
    </row>
    <row r="833" spans="1:10" s="7" customFormat="1" ht="28.5" customHeight="1" x14ac:dyDescent="0.2">
      <c r="A833" s="24">
        <f t="shared" si="28"/>
        <v>807</v>
      </c>
      <c r="B833" s="31" t="s">
        <v>428</v>
      </c>
      <c r="C833" s="31" t="s">
        <v>2135</v>
      </c>
      <c r="D833" s="31">
        <v>2014.4</v>
      </c>
      <c r="E833" s="59" t="s">
        <v>1121</v>
      </c>
      <c r="F833" s="35">
        <v>2813</v>
      </c>
      <c r="G833" s="35">
        <v>4787</v>
      </c>
      <c r="H833" s="36" t="s">
        <v>6</v>
      </c>
      <c r="I833" s="37" t="s">
        <v>235</v>
      </c>
      <c r="J833" s="52"/>
    </row>
    <row r="834" spans="1:10" s="5" customFormat="1" ht="28.5" customHeight="1" x14ac:dyDescent="0.2">
      <c r="A834" s="24">
        <f t="shared" si="28"/>
        <v>808</v>
      </c>
      <c r="B834" s="31" t="s">
        <v>1337</v>
      </c>
      <c r="C834" s="31" t="s">
        <v>2135</v>
      </c>
      <c r="D834" s="31">
        <v>2014.5</v>
      </c>
      <c r="E834" s="59" t="s">
        <v>1126</v>
      </c>
      <c r="F834" s="35">
        <v>2911</v>
      </c>
      <c r="G834" s="35">
        <v>4918</v>
      </c>
      <c r="H834" s="36" t="s">
        <v>109</v>
      </c>
      <c r="I834" s="37" t="s">
        <v>235</v>
      </c>
      <c r="J834" s="52"/>
    </row>
    <row r="835" spans="1:10" s="5" customFormat="1" ht="28.5" customHeight="1" x14ac:dyDescent="0.2">
      <c r="A835" s="24">
        <f t="shared" si="28"/>
        <v>809</v>
      </c>
      <c r="B835" s="31" t="s">
        <v>445</v>
      </c>
      <c r="C835" s="31" t="s">
        <v>2135</v>
      </c>
      <c r="D835" s="31">
        <v>2014.6</v>
      </c>
      <c r="E835" s="59" t="s">
        <v>939</v>
      </c>
      <c r="F835" s="35">
        <v>8755</v>
      </c>
      <c r="G835" s="35">
        <v>15031</v>
      </c>
      <c r="H835" s="36" t="s">
        <v>109</v>
      </c>
      <c r="I835" s="37" t="s">
        <v>235</v>
      </c>
      <c r="J835" s="52"/>
    </row>
    <row r="836" spans="1:10" s="5" customFormat="1" ht="28.5" customHeight="1" x14ac:dyDescent="0.2">
      <c r="A836" s="24">
        <f t="shared" si="28"/>
        <v>810</v>
      </c>
      <c r="B836" s="31" t="s">
        <v>441</v>
      </c>
      <c r="C836" s="31" t="s">
        <v>2135</v>
      </c>
      <c r="D836" s="31">
        <v>2014.6</v>
      </c>
      <c r="E836" s="59" t="s">
        <v>1056</v>
      </c>
      <c r="F836" s="35">
        <v>3584</v>
      </c>
      <c r="G836" s="35">
        <v>5718</v>
      </c>
      <c r="H836" s="36" t="s">
        <v>109</v>
      </c>
      <c r="I836" s="37" t="s">
        <v>235</v>
      </c>
      <c r="J836" s="52"/>
    </row>
    <row r="837" spans="1:10" s="5" customFormat="1" ht="28.5" customHeight="1" x14ac:dyDescent="0.2">
      <c r="A837" s="24">
        <f t="shared" si="28"/>
        <v>811</v>
      </c>
      <c r="B837" s="31" t="s">
        <v>449</v>
      </c>
      <c r="C837" s="31" t="s">
        <v>2139</v>
      </c>
      <c r="D837" s="31">
        <v>2014.7</v>
      </c>
      <c r="E837" s="34" t="s">
        <v>1129</v>
      </c>
      <c r="F837" s="35">
        <v>10571</v>
      </c>
      <c r="G837" s="35">
        <v>13923</v>
      </c>
      <c r="H837" s="36" t="s">
        <v>109</v>
      </c>
      <c r="I837" s="37" t="s">
        <v>235</v>
      </c>
      <c r="J837" s="52"/>
    </row>
    <row r="838" spans="1:10" s="5" customFormat="1" ht="28.5" customHeight="1" x14ac:dyDescent="0.2">
      <c r="A838" s="24">
        <f t="shared" si="28"/>
        <v>812</v>
      </c>
      <c r="B838" s="31" t="s">
        <v>456</v>
      </c>
      <c r="C838" s="31" t="s">
        <v>2091</v>
      </c>
      <c r="D838" s="31">
        <v>2014.7</v>
      </c>
      <c r="E838" s="34" t="s">
        <v>1130</v>
      </c>
      <c r="F838" s="35">
        <v>4314</v>
      </c>
      <c r="G838" s="35">
        <v>8249</v>
      </c>
      <c r="H838" s="36" t="s">
        <v>109</v>
      </c>
      <c r="I838" s="37" t="s">
        <v>235</v>
      </c>
      <c r="J838" s="52"/>
    </row>
    <row r="839" spans="1:10" s="5" customFormat="1" ht="28.5" customHeight="1" x14ac:dyDescent="0.2">
      <c r="A839" s="24">
        <f t="shared" si="28"/>
        <v>813</v>
      </c>
      <c r="B839" s="31" t="s">
        <v>1338</v>
      </c>
      <c r="C839" s="31" t="s">
        <v>2091</v>
      </c>
      <c r="D839" s="31">
        <v>2014.7</v>
      </c>
      <c r="E839" s="34" t="s">
        <v>1133</v>
      </c>
      <c r="F839" s="35">
        <v>3043</v>
      </c>
      <c r="G839" s="35">
        <v>4548</v>
      </c>
      <c r="H839" s="36" t="s">
        <v>109</v>
      </c>
      <c r="I839" s="37" t="s">
        <v>235</v>
      </c>
      <c r="J839" s="52"/>
    </row>
    <row r="840" spans="1:10" s="5" customFormat="1" ht="28.5" customHeight="1" x14ac:dyDescent="0.2">
      <c r="A840" s="24">
        <f t="shared" si="28"/>
        <v>814</v>
      </c>
      <c r="B840" s="31" t="s">
        <v>1331</v>
      </c>
      <c r="C840" s="31" t="s">
        <v>2091</v>
      </c>
      <c r="D840" s="31">
        <v>2014.7</v>
      </c>
      <c r="E840" s="34" t="s">
        <v>945</v>
      </c>
      <c r="F840" s="35">
        <v>2837</v>
      </c>
      <c r="G840" s="35">
        <v>6165</v>
      </c>
      <c r="H840" s="36" t="s">
        <v>189</v>
      </c>
      <c r="I840" s="37" t="s">
        <v>235</v>
      </c>
      <c r="J840" s="52"/>
    </row>
    <row r="841" spans="1:10" s="5" customFormat="1" ht="28.5" customHeight="1" x14ac:dyDescent="0.2">
      <c r="A841" s="24">
        <f t="shared" si="28"/>
        <v>815</v>
      </c>
      <c r="B841" s="31" t="s">
        <v>477</v>
      </c>
      <c r="C841" s="31" t="s">
        <v>2118</v>
      </c>
      <c r="D841" s="31">
        <v>2014.7</v>
      </c>
      <c r="E841" s="34" t="s">
        <v>947</v>
      </c>
      <c r="F841" s="35">
        <v>2947</v>
      </c>
      <c r="G841" s="35">
        <v>4668</v>
      </c>
      <c r="H841" s="36" t="s">
        <v>109</v>
      </c>
      <c r="I841" s="37" t="s">
        <v>235</v>
      </c>
      <c r="J841" s="52"/>
    </row>
    <row r="842" spans="1:10" s="5" customFormat="1" ht="28.5" customHeight="1" x14ac:dyDescent="0.2">
      <c r="A842" s="24">
        <f t="shared" si="28"/>
        <v>816</v>
      </c>
      <c r="B842" s="31" t="s">
        <v>475</v>
      </c>
      <c r="C842" s="31" t="s">
        <v>2091</v>
      </c>
      <c r="D842" s="31">
        <v>2014.8</v>
      </c>
      <c r="E842" s="34" t="s">
        <v>1089</v>
      </c>
      <c r="F842" s="35">
        <v>3355</v>
      </c>
      <c r="G842" s="35">
        <v>3449</v>
      </c>
      <c r="H842" s="36" t="s">
        <v>109</v>
      </c>
      <c r="I842" s="37" t="s">
        <v>235</v>
      </c>
      <c r="J842" s="52"/>
    </row>
    <row r="843" spans="1:10" s="5" customFormat="1" ht="28.5" customHeight="1" x14ac:dyDescent="0.2">
      <c r="A843" s="24">
        <f t="shared" si="28"/>
        <v>817</v>
      </c>
      <c r="B843" s="31" t="s">
        <v>486</v>
      </c>
      <c r="C843" s="31" t="s">
        <v>2091</v>
      </c>
      <c r="D843" s="31">
        <v>2014.8</v>
      </c>
      <c r="E843" s="34" t="s">
        <v>986</v>
      </c>
      <c r="F843" s="35">
        <v>2430</v>
      </c>
      <c r="G843" s="35">
        <v>5025</v>
      </c>
      <c r="H843" s="36" t="s">
        <v>109</v>
      </c>
      <c r="I843" s="37" t="s">
        <v>235</v>
      </c>
      <c r="J843" s="52"/>
    </row>
    <row r="844" spans="1:10" s="5" customFormat="1" ht="28.5" customHeight="1" x14ac:dyDescent="0.2">
      <c r="A844" s="24">
        <f t="shared" si="28"/>
        <v>818</v>
      </c>
      <c r="B844" s="31" t="s">
        <v>488</v>
      </c>
      <c r="C844" s="31" t="s">
        <v>2101</v>
      </c>
      <c r="D844" s="31">
        <v>2014.9</v>
      </c>
      <c r="E844" s="34" t="s">
        <v>1092</v>
      </c>
      <c r="F844" s="35">
        <v>744</v>
      </c>
      <c r="G844" s="35">
        <v>1180</v>
      </c>
      <c r="H844" s="36" t="s">
        <v>109</v>
      </c>
      <c r="I844" s="37" t="s">
        <v>235</v>
      </c>
      <c r="J844" s="51"/>
    </row>
    <row r="845" spans="1:10" s="5" customFormat="1" ht="28.5" customHeight="1" x14ac:dyDescent="0.2">
      <c r="A845" s="24">
        <f t="shared" si="28"/>
        <v>819</v>
      </c>
      <c r="B845" s="31" t="s">
        <v>2142</v>
      </c>
      <c r="C845" s="31" t="s">
        <v>2135</v>
      </c>
      <c r="D845" s="33">
        <v>2014.1</v>
      </c>
      <c r="E845" s="34" t="s">
        <v>1097</v>
      </c>
      <c r="F845" s="35">
        <v>4349</v>
      </c>
      <c r="G845" s="35">
        <v>11319</v>
      </c>
      <c r="H845" s="36" t="s">
        <v>189</v>
      </c>
      <c r="I845" s="37" t="s">
        <v>235</v>
      </c>
      <c r="J845" s="52"/>
    </row>
    <row r="846" spans="1:10" s="5" customFormat="1" ht="28.5" customHeight="1" x14ac:dyDescent="0.2">
      <c r="A846" s="24">
        <f t="shared" si="28"/>
        <v>820</v>
      </c>
      <c r="B846" s="31" t="s">
        <v>499</v>
      </c>
      <c r="C846" s="31" t="s">
        <v>2135</v>
      </c>
      <c r="D846" s="33">
        <v>2014.1</v>
      </c>
      <c r="E846" s="34" t="s">
        <v>1099</v>
      </c>
      <c r="F846" s="35">
        <v>2947</v>
      </c>
      <c r="G846" s="35">
        <v>4399</v>
      </c>
      <c r="H846" s="36" t="s">
        <v>109</v>
      </c>
      <c r="I846" s="37" t="s">
        <v>235</v>
      </c>
      <c r="J846" s="52"/>
    </row>
    <row r="847" spans="1:10" s="5" customFormat="1" ht="28.5" customHeight="1" x14ac:dyDescent="0.2">
      <c r="A847" s="24">
        <f t="shared" si="28"/>
        <v>821</v>
      </c>
      <c r="B847" s="31" t="s">
        <v>2145</v>
      </c>
      <c r="C847" s="31" t="s">
        <v>2091</v>
      </c>
      <c r="D847" s="31">
        <v>2014.12</v>
      </c>
      <c r="E847" s="34" t="s">
        <v>961</v>
      </c>
      <c r="F847" s="35">
        <v>2299</v>
      </c>
      <c r="G847" s="35">
        <v>3975</v>
      </c>
      <c r="H847" s="36" t="s">
        <v>189</v>
      </c>
      <c r="I847" s="37" t="s">
        <v>235</v>
      </c>
      <c r="J847" s="52"/>
    </row>
    <row r="848" spans="1:10" s="5" customFormat="1" ht="28.5" customHeight="1" x14ac:dyDescent="0.2">
      <c r="A848" s="24">
        <f t="shared" si="28"/>
        <v>822</v>
      </c>
      <c r="B848" s="31" t="s">
        <v>516</v>
      </c>
      <c r="C848" s="31" t="s">
        <v>2091</v>
      </c>
      <c r="D848" s="31">
        <v>2014.12</v>
      </c>
      <c r="E848" s="34" t="s">
        <v>1104</v>
      </c>
      <c r="F848" s="35">
        <v>312</v>
      </c>
      <c r="G848" s="35">
        <v>466</v>
      </c>
      <c r="H848" s="36" t="s">
        <v>109</v>
      </c>
      <c r="I848" s="37" t="s">
        <v>235</v>
      </c>
      <c r="J848" s="52"/>
    </row>
    <row r="849" spans="1:10" s="5" customFormat="1" ht="28.5" customHeight="1" x14ac:dyDescent="0.2">
      <c r="A849" s="24">
        <f t="shared" si="28"/>
        <v>823</v>
      </c>
      <c r="B849" s="31" t="s">
        <v>524</v>
      </c>
      <c r="C849" s="31" t="s">
        <v>2101</v>
      </c>
      <c r="D849" s="31">
        <v>2015.1</v>
      </c>
      <c r="E849" s="34" t="s">
        <v>913</v>
      </c>
      <c r="F849" s="35">
        <v>3049</v>
      </c>
      <c r="G849" s="35">
        <v>5308</v>
      </c>
      <c r="H849" s="36" t="s">
        <v>109</v>
      </c>
      <c r="I849" s="37" t="s">
        <v>235</v>
      </c>
      <c r="J849" s="52"/>
    </row>
    <row r="850" spans="1:10" s="5" customFormat="1" ht="28.5" customHeight="1" x14ac:dyDescent="0.2">
      <c r="A850" s="24">
        <f t="shared" si="28"/>
        <v>824</v>
      </c>
      <c r="B850" s="31" t="s">
        <v>525</v>
      </c>
      <c r="C850" s="31" t="s">
        <v>2124</v>
      </c>
      <c r="D850" s="31">
        <v>2015.1</v>
      </c>
      <c r="E850" s="34" t="s">
        <v>1106</v>
      </c>
      <c r="F850" s="35">
        <v>5531</v>
      </c>
      <c r="G850" s="35">
        <v>9622</v>
      </c>
      <c r="H850" s="36" t="s">
        <v>109</v>
      </c>
      <c r="I850" s="37" t="s">
        <v>235</v>
      </c>
      <c r="J850" s="52"/>
    </row>
    <row r="851" spans="1:10" s="5" customFormat="1" ht="28.5" customHeight="1" x14ac:dyDescent="0.2">
      <c r="A851" s="24">
        <f t="shared" si="28"/>
        <v>825</v>
      </c>
      <c r="B851" s="31" t="s">
        <v>1339</v>
      </c>
      <c r="C851" s="31" t="s">
        <v>2091</v>
      </c>
      <c r="D851" s="31">
        <v>2015.2</v>
      </c>
      <c r="E851" s="34" t="s">
        <v>1109</v>
      </c>
      <c r="F851" s="35">
        <v>3390</v>
      </c>
      <c r="G851" s="35">
        <v>4995</v>
      </c>
      <c r="H851" s="36" t="s">
        <v>109</v>
      </c>
      <c r="I851" s="37" t="s">
        <v>235</v>
      </c>
      <c r="J851" s="52"/>
    </row>
    <row r="852" spans="1:10" s="5" customFormat="1" ht="28.5" customHeight="1" x14ac:dyDescent="0.2">
      <c r="A852" s="24">
        <f t="shared" si="28"/>
        <v>826</v>
      </c>
      <c r="B852" s="31" t="s">
        <v>2149</v>
      </c>
      <c r="C852" s="31" t="s">
        <v>2091</v>
      </c>
      <c r="D852" s="31">
        <v>2015.3</v>
      </c>
      <c r="E852" s="34" t="s">
        <v>1023</v>
      </c>
      <c r="F852" s="35">
        <v>2848</v>
      </c>
      <c r="G852" s="35">
        <v>2502</v>
      </c>
      <c r="H852" s="36" t="s">
        <v>109</v>
      </c>
      <c r="I852" s="37" t="s">
        <v>235</v>
      </c>
      <c r="J852" s="52"/>
    </row>
    <row r="853" spans="1:10" s="5" customFormat="1" ht="28.5" customHeight="1" x14ac:dyDescent="0.2">
      <c r="A853" s="24">
        <f t="shared" si="28"/>
        <v>827</v>
      </c>
      <c r="B853" s="31" t="s">
        <v>534</v>
      </c>
      <c r="C853" s="31" t="s">
        <v>2091</v>
      </c>
      <c r="D853" s="31">
        <v>2015.3</v>
      </c>
      <c r="E853" s="34" t="s">
        <v>1053</v>
      </c>
      <c r="F853" s="35">
        <v>3283</v>
      </c>
      <c r="G853" s="35">
        <v>3268</v>
      </c>
      <c r="H853" s="36" t="s">
        <v>109</v>
      </c>
      <c r="I853" s="37" t="s">
        <v>235</v>
      </c>
      <c r="J853" s="52"/>
    </row>
    <row r="854" spans="1:10" s="5" customFormat="1" ht="28.5" customHeight="1" x14ac:dyDescent="0.2">
      <c r="A854" s="24">
        <f t="shared" si="28"/>
        <v>828</v>
      </c>
      <c r="B854" s="31" t="s">
        <v>537</v>
      </c>
      <c r="C854" s="31" t="s">
        <v>2102</v>
      </c>
      <c r="D854" s="31">
        <v>2015.3</v>
      </c>
      <c r="E854" s="34" t="s">
        <v>1056</v>
      </c>
      <c r="F854" s="35">
        <v>305</v>
      </c>
      <c r="G854" s="35">
        <v>463</v>
      </c>
      <c r="H854" s="36" t="s">
        <v>109</v>
      </c>
      <c r="I854" s="37" t="s">
        <v>235</v>
      </c>
      <c r="J854" s="52"/>
    </row>
    <row r="855" spans="1:10" s="5" customFormat="1" ht="28.5" customHeight="1" x14ac:dyDescent="0.2">
      <c r="A855" s="24">
        <f t="shared" si="28"/>
        <v>829</v>
      </c>
      <c r="B855" s="31" t="s">
        <v>2156</v>
      </c>
      <c r="C855" s="31" t="s">
        <v>2092</v>
      </c>
      <c r="D855" s="31">
        <v>2015.6</v>
      </c>
      <c r="E855" s="34" t="s">
        <v>1051</v>
      </c>
      <c r="F855" s="35">
        <v>2710</v>
      </c>
      <c r="G855" s="35">
        <v>3514</v>
      </c>
      <c r="H855" s="36" t="s">
        <v>109</v>
      </c>
      <c r="I855" s="37" t="s">
        <v>235</v>
      </c>
      <c r="J855" s="52"/>
    </row>
    <row r="856" spans="1:10" s="5" customFormat="1" ht="28.5" customHeight="1" x14ac:dyDescent="0.2">
      <c r="A856" s="24">
        <f t="shared" si="28"/>
        <v>830</v>
      </c>
      <c r="B856" s="39" t="s">
        <v>2158</v>
      </c>
      <c r="C856" s="39" t="s">
        <v>2157</v>
      </c>
      <c r="D856" s="39">
        <v>2015.7</v>
      </c>
      <c r="E856" s="215" t="s">
        <v>1071</v>
      </c>
      <c r="F856" s="216">
        <v>4572</v>
      </c>
      <c r="G856" s="216">
        <v>4248</v>
      </c>
      <c r="H856" s="217" t="s">
        <v>109</v>
      </c>
      <c r="I856" s="218" t="s">
        <v>235</v>
      </c>
      <c r="J856" s="52"/>
    </row>
    <row r="857" spans="1:10" s="5" customFormat="1" ht="28.5" customHeight="1" x14ac:dyDescent="0.2">
      <c r="A857" s="24">
        <f t="shared" si="28"/>
        <v>831</v>
      </c>
      <c r="B857" s="46" t="s">
        <v>2160</v>
      </c>
      <c r="C857" s="46" t="s">
        <v>2101</v>
      </c>
      <c r="D857" s="46">
        <v>2015.7</v>
      </c>
      <c r="E857" s="220" t="s">
        <v>989</v>
      </c>
      <c r="F857" s="130">
        <v>3616</v>
      </c>
      <c r="G857" s="130">
        <v>7975</v>
      </c>
      <c r="H857" s="284" t="s">
        <v>189</v>
      </c>
      <c r="I857" s="285" t="s">
        <v>235</v>
      </c>
      <c r="J857" s="52"/>
    </row>
    <row r="858" spans="1:10" s="5" customFormat="1" ht="28.5" customHeight="1" x14ac:dyDescent="0.2">
      <c r="A858" s="24">
        <f t="shared" si="28"/>
        <v>832</v>
      </c>
      <c r="B858" s="31" t="s">
        <v>2162</v>
      </c>
      <c r="C858" s="31" t="s">
        <v>2101</v>
      </c>
      <c r="D858" s="31">
        <v>2015.7</v>
      </c>
      <c r="E858" s="34" t="s">
        <v>953</v>
      </c>
      <c r="F858" s="35">
        <v>12495</v>
      </c>
      <c r="G858" s="35">
        <v>7948</v>
      </c>
      <c r="H858" s="36" t="s">
        <v>189</v>
      </c>
      <c r="I858" s="37" t="s">
        <v>235</v>
      </c>
      <c r="J858" s="52"/>
    </row>
    <row r="859" spans="1:10" s="5" customFormat="1" ht="28.5" customHeight="1" x14ac:dyDescent="0.2">
      <c r="A859" s="24">
        <f t="shared" si="28"/>
        <v>833</v>
      </c>
      <c r="B859" s="31" t="s">
        <v>580</v>
      </c>
      <c r="C859" s="31" t="s">
        <v>2091</v>
      </c>
      <c r="D859" s="31">
        <v>2015.8</v>
      </c>
      <c r="E859" s="34" t="s">
        <v>1079</v>
      </c>
      <c r="F859" s="35">
        <v>3763</v>
      </c>
      <c r="G859" s="35">
        <v>7000</v>
      </c>
      <c r="H859" s="36" t="s">
        <v>109</v>
      </c>
      <c r="I859" s="37" t="s">
        <v>235</v>
      </c>
      <c r="J859" s="52"/>
    </row>
    <row r="860" spans="1:10" s="5" customFormat="1" ht="28.5" customHeight="1" x14ac:dyDescent="0.2">
      <c r="A860" s="24">
        <f t="shared" si="28"/>
        <v>834</v>
      </c>
      <c r="B860" s="31" t="s">
        <v>2164</v>
      </c>
      <c r="C860" s="31" t="s">
        <v>2101</v>
      </c>
      <c r="D860" s="31">
        <v>2015.8</v>
      </c>
      <c r="E860" s="34" t="s">
        <v>988</v>
      </c>
      <c r="F860" s="35">
        <v>5125</v>
      </c>
      <c r="G860" s="35">
        <v>8094</v>
      </c>
      <c r="H860" s="36" t="s">
        <v>109</v>
      </c>
      <c r="I860" s="37" t="s">
        <v>235</v>
      </c>
      <c r="J860" s="63"/>
    </row>
    <row r="861" spans="1:10" s="5" customFormat="1" ht="28.5" customHeight="1" x14ac:dyDescent="0.2">
      <c r="A861" s="24">
        <f t="shared" si="28"/>
        <v>835</v>
      </c>
      <c r="B861" s="31" t="s">
        <v>584</v>
      </c>
      <c r="C861" s="31" t="s">
        <v>2091</v>
      </c>
      <c r="D861" s="31">
        <v>2015.8</v>
      </c>
      <c r="E861" s="34" t="s">
        <v>1085</v>
      </c>
      <c r="F861" s="35">
        <v>3544</v>
      </c>
      <c r="G861" s="35">
        <v>3978</v>
      </c>
      <c r="H861" s="36" t="s">
        <v>189</v>
      </c>
      <c r="I861" s="37" t="s">
        <v>235</v>
      </c>
      <c r="J861" s="63"/>
    </row>
    <row r="862" spans="1:10" s="5" customFormat="1" ht="28.5" customHeight="1" x14ac:dyDescent="0.2">
      <c r="A862" s="24">
        <f t="shared" si="28"/>
        <v>836</v>
      </c>
      <c r="B862" s="31" t="s">
        <v>2168</v>
      </c>
      <c r="C862" s="31" t="s">
        <v>2091</v>
      </c>
      <c r="D862" s="31">
        <v>2015.9</v>
      </c>
      <c r="E862" s="34" t="s">
        <v>1026</v>
      </c>
      <c r="F862" s="35">
        <v>2178</v>
      </c>
      <c r="G862" s="35">
        <v>3697</v>
      </c>
      <c r="H862" s="36" t="s">
        <v>109</v>
      </c>
      <c r="I862" s="37" t="s">
        <v>235</v>
      </c>
      <c r="J862" s="63"/>
    </row>
    <row r="863" spans="1:10" s="5" customFormat="1" ht="28.5" customHeight="1" x14ac:dyDescent="0.2">
      <c r="A863" s="24">
        <f t="shared" si="28"/>
        <v>837</v>
      </c>
      <c r="B863" s="31" t="s">
        <v>2174</v>
      </c>
      <c r="C863" s="31" t="s">
        <v>2091</v>
      </c>
      <c r="D863" s="31">
        <v>2015.12</v>
      </c>
      <c r="E863" s="34" t="s">
        <v>1040</v>
      </c>
      <c r="F863" s="35">
        <v>2961</v>
      </c>
      <c r="G863" s="35">
        <v>6532</v>
      </c>
      <c r="H863" s="36" t="s">
        <v>189</v>
      </c>
      <c r="I863" s="37" t="s">
        <v>235</v>
      </c>
      <c r="J863" s="63"/>
    </row>
    <row r="864" spans="1:10" s="5" customFormat="1" ht="28.5" customHeight="1" x14ac:dyDescent="0.2">
      <c r="A864" s="24">
        <f t="shared" si="28"/>
        <v>838</v>
      </c>
      <c r="B864" s="31" t="s">
        <v>640</v>
      </c>
      <c r="C864" s="31" t="s">
        <v>2091</v>
      </c>
      <c r="D864" s="31">
        <v>2016.3</v>
      </c>
      <c r="E864" s="34" t="s">
        <v>1046</v>
      </c>
      <c r="F864" s="35">
        <v>3452</v>
      </c>
      <c r="G864" s="35">
        <v>5856</v>
      </c>
      <c r="H864" s="36" t="s">
        <v>109</v>
      </c>
      <c r="I864" s="37" t="s">
        <v>235</v>
      </c>
      <c r="J864" s="63"/>
    </row>
    <row r="865" spans="1:10" s="5" customFormat="1" ht="28.5" customHeight="1" x14ac:dyDescent="0.2">
      <c r="A865" s="24">
        <f t="shared" si="28"/>
        <v>839</v>
      </c>
      <c r="B865" s="31" t="s">
        <v>652</v>
      </c>
      <c r="C865" s="31" t="s">
        <v>2110</v>
      </c>
      <c r="D865" s="31">
        <v>2016.4</v>
      </c>
      <c r="E865" s="34" t="s">
        <v>1000</v>
      </c>
      <c r="F865" s="35">
        <v>3733</v>
      </c>
      <c r="G865" s="35">
        <v>6832</v>
      </c>
      <c r="H865" s="36" t="s">
        <v>109</v>
      </c>
      <c r="I865" s="37" t="s">
        <v>235</v>
      </c>
      <c r="J865" s="63"/>
    </row>
    <row r="866" spans="1:10" s="5" customFormat="1" ht="28.5" customHeight="1" x14ac:dyDescent="0.2">
      <c r="A866" s="24">
        <f t="shared" si="28"/>
        <v>840</v>
      </c>
      <c r="B866" s="31" t="s">
        <v>2183</v>
      </c>
      <c r="C866" s="31" t="s">
        <v>2091</v>
      </c>
      <c r="D866" s="31">
        <v>2016.5</v>
      </c>
      <c r="E866" s="34" t="s">
        <v>962</v>
      </c>
      <c r="F866" s="35">
        <v>5550</v>
      </c>
      <c r="G866" s="35">
        <v>11094</v>
      </c>
      <c r="H866" s="36" t="s">
        <v>253</v>
      </c>
      <c r="I866" s="37" t="s">
        <v>235</v>
      </c>
      <c r="J866" s="63"/>
    </row>
    <row r="867" spans="1:10" s="5" customFormat="1" ht="28.5" customHeight="1" x14ac:dyDescent="0.2">
      <c r="A867" s="24">
        <f t="shared" si="28"/>
        <v>841</v>
      </c>
      <c r="B867" s="31" t="s">
        <v>2184</v>
      </c>
      <c r="C867" s="31" t="s">
        <v>2101</v>
      </c>
      <c r="D867" s="31">
        <v>2016.5</v>
      </c>
      <c r="E867" s="34" t="s">
        <v>995</v>
      </c>
      <c r="F867" s="35">
        <v>6567</v>
      </c>
      <c r="G867" s="35">
        <v>8697</v>
      </c>
      <c r="H867" s="36" t="s">
        <v>109</v>
      </c>
      <c r="I867" s="37" t="s">
        <v>235</v>
      </c>
      <c r="J867" s="63"/>
    </row>
    <row r="868" spans="1:10" s="5" customFormat="1" ht="28.5" customHeight="1" x14ac:dyDescent="0.2">
      <c r="A868" s="24">
        <f t="shared" si="28"/>
        <v>842</v>
      </c>
      <c r="B868" s="31" t="s">
        <v>2188</v>
      </c>
      <c r="C868" s="31" t="s">
        <v>2189</v>
      </c>
      <c r="D868" s="31">
        <v>2016.6</v>
      </c>
      <c r="E868" s="34" t="s">
        <v>950</v>
      </c>
      <c r="F868" s="35">
        <v>5809</v>
      </c>
      <c r="G868" s="35">
        <v>12481</v>
      </c>
      <c r="H868" s="36" t="s">
        <v>253</v>
      </c>
      <c r="I868" s="37" t="s">
        <v>235</v>
      </c>
      <c r="J868" s="63"/>
    </row>
    <row r="869" spans="1:10" s="5" customFormat="1" ht="28.5" customHeight="1" x14ac:dyDescent="0.2">
      <c r="A869" s="24">
        <f t="shared" si="28"/>
        <v>843</v>
      </c>
      <c r="B869" s="31" t="s">
        <v>686</v>
      </c>
      <c r="C869" s="31" t="s">
        <v>2189</v>
      </c>
      <c r="D869" s="31">
        <v>2016.7</v>
      </c>
      <c r="E869" s="34" t="s">
        <v>1014</v>
      </c>
      <c r="F869" s="35">
        <v>3070</v>
      </c>
      <c r="G869" s="35">
        <v>5172</v>
      </c>
      <c r="H869" s="36" t="s">
        <v>109</v>
      </c>
      <c r="I869" s="37" t="s">
        <v>235</v>
      </c>
      <c r="J869" s="63"/>
    </row>
    <row r="870" spans="1:10" s="5" customFormat="1" ht="28.5" customHeight="1" x14ac:dyDescent="0.2">
      <c r="A870" s="24">
        <f t="shared" si="28"/>
        <v>844</v>
      </c>
      <c r="B870" s="31" t="s">
        <v>689</v>
      </c>
      <c r="C870" s="31" t="s">
        <v>2124</v>
      </c>
      <c r="D870" s="31">
        <v>2016.8</v>
      </c>
      <c r="E870" s="34" t="s">
        <v>961</v>
      </c>
      <c r="F870" s="35">
        <v>3862</v>
      </c>
      <c r="G870" s="35">
        <v>7415</v>
      </c>
      <c r="H870" s="36" t="s">
        <v>109</v>
      </c>
      <c r="I870" s="37" t="s">
        <v>235</v>
      </c>
      <c r="J870" s="63"/>
    </row>
    <row r="871" spans="1:10" s="5" customFormat="1" ht="28.5" customHeight="1" x14ac:dyDescent="0.2">
      <c r="A871" s="24">
        <f t="shared" si="28"/>
        <v>845</v>
      </c>
      <c r="B871" s="31" t="s">
        <v>723</v>
      </c>
      <c r="C871" s="31" t="s">
        <v>2196</v>
      </c>
      <c r="D871" s="31">
        <v>2016.9</v>
      </c>
      <c r="E871" s="34" t="s">
        <v>913</v>
      </c>
      <c r="F871" s="35">
        <v>3813</v>
      </c>
      <c r="G871" s="35">
        <v>5416</v>
      </c>
      <c r="H871" s="36" t="s">
        <v>180</v>
      </c>
      <c r="I871" s="37" t="s">
        <v>235</v>
      </c>
      <c r="J871" s="63"/>
    </row>
    <row r="872" spans="1:10" s="5" customFormat="1" ht="28.5" customHeight="1" x14ac:dyDescent="0.2">
      <c r="A872" s="24">
        <f t="shared" si="28"/>
        <v>846</v>
      </c>
      <c r="B872" s="31" t="s">
        <v>733</v>
      </c>
      <c r="C872" s="31" t="s">
        <v>2091</v>
      </c>
      <c r="D872" s="31">
        <v>2016.9</v>
      </c>
      <c r="E872" s="34" t="s">
        <v>976</v>
      </c>
      <c r="F872" s="35">
        <v>3463</v>
      </c>
      <c r="G872" s="35">
        <v>6779</v>
      </c>
      <c r="H872" s="36" t="s">
        <v>180</v>
      </c>
      <c r="I872" s="37" t="s">
        <v>235</v>
      </c>
      <c r="J872" s="63"/>
    </row>
    <row r="873" spans="1:10" s="5" customFormat="1" ht="28.5" customHeight="1" x14ac:dyDescent="0.2">
      <c r="A873" s="24">
        <f t="shared" si="28"/>
        <v>847</v>
      </c>
      <c r="B873" s="31" t="s">
        <v>750</v>
      </c>
      <c r="C873" s="31" t="s">
        <v>2101</v>
      </c>
      <c r="D873" s="33">
        <v>2016.1</v>
      </c>
      <c r="E873" s="34" t="s">
        <v>980</v>
      </c>
      <c r="F873" s="35">
        <v>3805</v>
      </c>
      <c r="G873" s="35">
        <v>7383</v>
      </c>
      <c r="H873" s="36" t="s">
        <v>180</v>
      </c>
      <c r="I873" s="37" t="s">
        <v>235</v>
      </c>
      <c r="J873" s="63"/>
    </row>
    <row r="874" spans="1:10" s="5" customFormat="1" ht="28.5" customHeight="1" x14ac:dyDescent="0.2">
      <c r="A874" s="24">
        <f t="shared" si="28"/>
        <v>848</v>
      </c>
      <c r="B874" s="31" t="s">
        <v>2201</v>
      </c>
      <c r="C874" s="72" t="s">
        <v>2091</v>
      </c>
      <c r="D874" s="31">
        <v>2016.11</v>
      </c>
      <c r="E874" s="34" t="s">
        <v>991</v>
      </c>
      <c r="F874" s="89">
        <v>3659</v>
      </c>
      <c r="G874" s="259">
        <v>10782</v>
      </c>
      <c r="H874" s="76" t="s">
        <v>402</v>
      </c>
      <c r="I874" s="75" t="s">
        <v>235</v>
      </c>
      <c r="J874" s="63"/>
    </row>
    <row r="875" spans="1:10" s="5" customFormat="1" ht="28.5" customHeight="1" x14ac:dyDescent="0.2">
      <c r="A875" s="24">
        <f t="shared" si="28"/>
        <v>849</v>
      </c>
      <c r="B875" s="31" t="s">
        <v>1342</v>
      </c>
      <c r="C875" s="72" t="s">
        <v>2101</v>
      </c>
      <c r="D875" s="31">
        <v>2016.11</v>
      </c>
      <c r="E875" s="34" t="s">
        <v>913</v>
      </c>
      <c r="F875" s="89">
        <v>3410</v>
      </c>
      <c r="G875" s="259">
        <v>5139</v>
      </c>
      <c r="H875" s="36" t="s">
        <v>180</v>
      </c>
      <c r="I875" s="75" t="s">
        <v>235</v>
      </c>
      <c r="J875" s="63"/>
    </row>
    <row r="876" spans="1:10" s="5" customFormat="1" ht="28.5" customHeight="1" x14ac:dyDescent="0.2">
      <c r="A876" s="24">
        <f t="shared" si="28"/>
        <v>850</v>
      </c>
      <c r="B876" s="31" t="s">
        <v>758</v>
      </c>
      <c r="C876" s="72" t="s">
        <v>2101</v>
      </c>
      <c r="D876" s="31">
        <v>2016.11</v>
      </c>
      <c r="E876" s="34" t="s">
        <v>951</v>
      </c>
      <c r="F876" s="89">
        <v>3476</v>
      </c>
      <c r="G876" s="259">
        <v>5517</v>
      </c>
      <c r="H876" s="36" t="s">
        <v>180</v>
      </c>
      <c r="I876" s="75" t="s">
        <v>235</v>
      </c>
      <c r="J876" s="63"/>
    </row>
    <row r="877" spans="1:10" s="5" customFormat="1" ht="28.5" customHeight="1" x14ac:dyDescent="0.2">
      <c r="A877" s="24">
        <f t="shared" si="28"/>
        <v>851</v>
      </c>
      <c r="B877" s="31" t="s">
        <v>2202</v>
      </c>
      <c r="C877" s="72" t="s">
        <v>2115</v>
      </c>
      <c r="D877" s="31">
        <v>2016.11</v>
      </c>
      <c r="E877" s="34" t="s">
        <v>997</v>
      </c>
      <c r="F877" s="89">
        <v>7337</v>
      </c>
      <c r="G877" s="259">
        <v>14288</v>
      </c>
      <c r="H877" s="36" t="s">
        <v>180</v>
      </c>
      <c r="I877" s="75" t="s">
        <v>235</v>
      </c>
      <c r="J877" s="63"/>
    </row>
    <row r="878" spans="1:10" s="5" customFormat="1" ht="28.5" customHeight="1" x14ac:dyDescent="0.2">
      <c r="A878" s="24">
        <f t="shared" si="28"/>
        <v>852</v>
      </c>
      <c r="B878" s="31" t="s">
        <v>773</v>
      </c>
      <c r="C878" s="31" t="s">
        <v>2135</v>
      </c>
      <c r="D878" s="31">
        <v>2016.12</v>
      </c>
      <c r="E878" s="34" t="s">
        <v>929</v>
      </c>
      <c r="F878" s="35">
        <v>4553</v>
      </c>
      <c r="G878" s="35">
        <v>5047</v>
      </c>
      <c r="H878" s="36" t="s">
        <v>180</v>
      </c>
      <c r="I878" s="75" t="s">
        <v>235</v>
      </c>
      <c r="J878" s="52"/>
    </row>
    <row r="879" spans="1:10" s="5" customFormat="1" ht="28.5" customHeight="1" x14ac:dyDescent="0.2">
      <c r="A879" s="24">
        <f t="shared" si="28"/>
        <v>853</v>
      </c>
      <c r="B879" s="31" t="s">
        <v>2205</v>
      </c>
      <c r="C879" s="31" t="s">
        <v>2091</v>
      </c>
      <c r="D879" s="31">
        <v>2016.12</v>
      </c>
      <c r="E879" s="34" t="s">
        <v>933</v>
      </c>
      <c r="F879" s="35">
        <v>3482</v>
      </c>
      <c r="G879" s="35">
        <v>6624</v>
      </c>
      <c r="H879" s="36" t="s">
        <v>180</v>
      </c>
      <c r="I879" s="75" t="s">
        <v>235</v>
      </c>
      <c r="J879" s="52"/>
    </row>
    <row r="880" spans="1:10" s="5" customFormat="1" ht="28.5" customHeight="1" x14ac:dyDescent="0.2">
      <c r="A880" s="24">
        <f t="shared" si="28"/>
        <v>854</v>
      </c>
      <c r="B880" s="31" t="s">
        <v>770</v>
      </c>
      <c r="C880" s="72" t="s">
        <v>2091</v>
      </c>
      <c r="D880" s="31">
        <v>2016.12</v>
      </c>
      <c r="E880" s="34" t="s">
        <v>934</v>
      </c>
      <c r="F880" s="89">
        <v>4334</v>
      </c>
      <c r="G880" s="259">
        <v>8494</v>
      </c>
      <c r="H880" s="36" t="s">
        <v>180</v>
      </c>
      <c r="I880" s="75" t="s">
        <v>235</v>
      </c>
      <c r="J880" s="52"/>
    </row>
    <row r="881" spans="1:10" s="5" customFormat="1" ht="28.5" customHeight="1" x14ac:dyDescent="0.2">
      <c r="A881" s="24">
        <f t="shared" si="28"/>
        <v>855</v>
      </c>
      <c r="B881" s="31" t="s">
        <v>771</v>
      </c>
      <c r="C881" s="72" t="s">
        <v>2091</v>
      </c>
      <c r="D881" s="31">
        <v>2016.12</v>
      </c>
      <c r="E881" s="34" t="s">
        <v>939</v>
      </c>
      <c r="F881" s="35">
        <v>4479</v>
      </c>
      <c r="G881" s="35">
        <v>6967</v>
      </c>
      <c r="H881" s="76" t="s">
        <v>189</v>
      </c>
      <c r="I881" s="75" t="s">
        <v>235</v>
      </c>
      <c r="J881" s="52"/>
    </row>
    <row r="882" spans="1:10" s="5" customFormat="1" ht="28.5" customHeight="1" x14ac:dyDescent="0.2">
      <c r="A882" s="24">
        <f t="shared" si="28"/>
        <v>856</v>
      </c>
      <c r="B882" s="31" t="s">
        <v>798</v>
      </c>
      <c r="C882" s="31" t="s">
        <v>2101</v>
      </c>
      <c r="D882" s="31">
        <v>2017.2</v>
      </c>
      <c r="E882" s="34" t="s">
        <v>948</v>
      </c>
      <c r="F882" s="89">
        <v>4035</v>
      </c>
      <c r="G882" s="35">
        <v>7658</v>
      </c>
      <c r="H882" s="36" t="s">
        <v>180</v>
      </c>
      <c r="I882" s="75" t="s">
        <v>235</v>
      </c>
      <c r="J882" s="52"/>
    </row>
    <row r="883" spans="1:10" s="5" customFormat="1" ht="28.5" customHeight="1" x14ac:dyDescent="0.2">
      <c r="A883" s="24">
        <f t="shared" si="28"/>
        <v>857</v>
      </c>
      <c r="B883" s="31" t="s">
        <v>794</v>
      </c>
      <c r="C883" s="31" t="s">
        <v>2210</v>
      </c>
      <c r="D883" s="31">
        <v>2017.2</v>
      </c>
      <c r="E883" s="34" t="s">
        <v>951</v>
      </c>
      <c r="F883" s="89">
        <v>16</v>
      </c>
      <c r="G883" s="35">
        <v>25</v>
      </c>
      <c r="H883" s="36" t="s">
        <v>264</v>
      </c>
      <c r="I883" s="37" t="s">
        <v>264</v>
      </c>
      <c r="J883" s="52"/>
    </row>
    <row r="884" spans="1:10" s="5" customFormat="1" ht="28.5" customHeight="1" x14ac:dyDescent="0.2">
      <c r="A884" s="24">
        <f t="shared" si="28"/>
        <v>858</v>
      </c>
      <c r="B884" s="31" t="s">
        <v>813</v>
      </c>
      <c r="C884" s="31" t="s">
        <v>2091</v>
      </c>
      <c r="D884" s="31">
        <v>2017.3</v>
      </c>
      <c r="E884" s="34" t="s">
        <v>933</v>
      </c>
      <c r="F884" s="35">
        <v>238</v>
      </c>
      <c r="G884" s="35">
        <v>527</v>
      </c>
      <c r="H884" s="76" t="s">
        <v>109</v>
      </c>
      <c r="I884" s="75" t="s">
        <v>235</v>
      </c>
      <c r="J884" s="51" t="s">
        <v>2445</v>
      </c>
    </row>
    <row r="885" spans="1:10" s="5" customFormat="1" ht="28.5" customHeight="1" x14ac:dyDescent="0.2">
      <c r="A885" s="24">
        <f t="shared" ref="A885:A933" si="29">ROW()-26</f>
        <v>859</v>
      </c>
      <c r="B885" s="91" t="s">
        <v>1368</v>
      </c>
      <c r="C885" s="31" t="s">
        <v>2091</v>
      </c>
      <c r="D885" s="31">
        <v>2017.4</v>
      </c>
      <c r="E885" s="34" t="s">
        <v>961</v>
      </c>
      <c r="F885" s="35">
        <v>3417</v>
      </c>
      <c r="G885" s="35">
        <v>7225</v>
      </c>
      <c r="H885" s="36" t="s">
        <v>180</v>
      </c>
      <c r="I885" s="75" t="s">
        <v>235</v>
      </c>
      <c r="J885" s="52"/>
    </row>
    <row r="886" spans="1:10" s="5" customFormat="1" ht="28.5" customHeight="1" x14ac:dyDescent="0.2">
      <c r="A886" s="24">
        <f t="shared" si="29"/>
        <v>860</v>
      </c>
      <c r="B886" s="91" t="s">
        <v>816</v>
      </c>
      <c r="C886" s="31" t="s">
        <v>2091</v>
      </c>
      <c r="D886" s="31">
        <v>2017.4</v>
      </c>
      <c r="E886" s="34" t="s">
        <v>967</v>
      </c>
      <c r="F886" s="35">
        <v>2771</v>
      </c>
      <c r="G886" s="35">
        <v>6908</v>
      </c>
      <c r="H886" s="36" t="s">
        <v>109</v>
      </c>
      <c r="I886" s="75" t="s">
        <v>235</v>
      </c>
      <c r="J886" s="52"/>
    </row>
    <row r="887" spans="1:10" s="5" customFormat="1" ht="28.5" customHeight="1" x14ac:dyDescent="0.2">
      <c r="A887" s="24">
        <f t="shared" si="29"/>
        <v>861</v>
      </c>
      <c r="B887" s="31" t="s">
        <v>817</v>
      </c>
      <c r="C887" s="31" t="s">
        <v>2100</v>
      </c>
      <c r="D887" s="31">
        <v>2017.5</v>
      </c>
      <c r="E887" s="34" t="s">
        <v>1391</v>
      </c>
      <c r="F887" s="35">
        <v>3685</v>
      </c>
      <c r="G887" s="35">
        <v>7260</v>
      </c>
      <c r="H887" s="36" t="s">
        <v>109</v>
      </c>
      <c r="I887" s="75" t="s">
        <v>235</v>
      </c>
      <c r="J887" s="52"/>
    </row>
    <row r="888" spans="1:10" s="5" customFormat="1" ht="28.5" customHeight="1" x14ac:dyDescent="0.2">
      <c r="A888" s="24">
        <f t="shared" si="29"/>
        <v>862</v>
      </c>
      <c r="B888" s="31" t="s">
        <v>820</v>
      </c>
      <c r="C888" s="31" t="s">
        <v>2091</v>
      </c>
      <c r="D888" s="31">
        <v>2017.5</v>
      </c>
      <c r="E888" s="34" t="s">
        <v>923</v>
      </c>
      <c r="F888" s="35">
        <v>3979</v>
      </c>
      <c r="G888" s="35">
        <v>5447</v>
      </c>
      <c r="H888" s="36" t="s">
        <v>109</v>
      </c>
      <c r="I888" s="75" t="s">
        <v>235</v>
      </c>
      <c r="J888" s="52"/>
    </row>
    <row r="889" spans="1:10" s="5" customFormat="1" ht="28.5" customHeight="1" x14ac:dyDescent="0.2">
      <c r="A889" s="24">
        <f t="shared" si="29"/>
        <v>863</v>
      </c>
      <c r="B889" s="31" t="s">
        <v>2220</v>
      </c>
      <c r="C889" s="31" t="s">
        <v>2101</v>
      </c>
      <c r="D889" s="31">
        <v>2017.5</v>
      </c>
      <c r="E889" s="34" t="s">
        <v>907</v>
      </c>
      <c r="F889" s="35">
        <v>2342</v>
      </c>
      <c r="G889" s="35">
        <v>4795</v>
      </c>
      <c r="H889" s="36" t="s">
        <v>189</v>
      </c>
      <c r="I889" s="75" t="s">
        <v>235</v>
      </c>
      <c r="J889" s="52"/>
    </row>
    <row r="890" spans="1:10" s="5" customFormat="1" ht="28.5" customHeight="1" x14ac:dyDescent="0.2">
      <c r="A890" s="24">
        <f t="shared" si="29"/>
        <v>864</v>
      </c>
      <c r="B890" s="91" t="s">
        <v>837</v>
      </c>
      <c r="C890" s="31" t="s">
        <v>2101</v>
      </c>
      <c r="D890" s="31">
        <v>2017.6</v>
      </c>
      <c r="E890" s="34" t="s">
        <v>915</v>
      </c>
      <c r="F890" s="35">
        <v>1630</v>
      </c>
      <c r="G890" s="35">
        <v>3507</v>
      </c>
      <c r="H890" s="36" t="s">
        <v>180</v>
      </c>
      <c r="I890" s="37" t="s">
        <v>235</v>
      </c>
      <c r="J890" s="52"/>
    </row>
    <row r="891" spans="1:10" s="5" customFormat="1" ht="28.5" customHeight="1" x14ac:dyDescent="0.2">
      <c r="A891" s="24">
        <f t="shared" si="29"/>
        <v>865</v>
      </c>
      <c r="B891" s="91" t="s">
        <v>843</v>
      </c>
      <c r="C891" s="31" t="s">
        <v>2091</v>
      </c>
      <c r="D891" s="31">
        <v>2017.6</v>
      </c>
      <c r="E891" s="34" t="s">
        <v>877</v>
      </c>
      <c r="F891" s="35">
        <v>4980</v>
      </c>
      <c r="G891" s="35">
        <v>9526</v>
      </c>
      <c r="H891" s="36" t="s">
        <v>180</v>
      </c>
      <c r="I891" s="37" t="s">
        <v>235</v>
      </c>
      <c r="J891" s="52"/>
    </row>
    <row r="892" spans="1:10" s="5" customFormat="1" ht="28.5" customHeight="1" x14ac:dyDescent="0.2">
      <c r="A892" s="24">
        <f t="shared" si="29"/>
        <v>866</v>
      </c>
      <c r="B892" s="91" t="s">
        <v>2222</v>
      </c>
      <c r="C892" s="31" t="s">
        <v>2091</v>
      </c>
      <c r="D892" s="31">
        <v>2017.6</v>
      </c>
      <c r="E892" s="34" t="s">
        <v>908</v>
      </c>
      <c r="F892" s="35">
        <v>7112</v>
      </c>
      <c r="G892" s="35">
        <v>14099</v>
      </c>
      <c r="H892" s="36" t="s">
        <v>180</v>
      </c>
      <c r="I892" s="37" t="s">
        <v>235</v>
      </c>
      <c r="J892" s="52"/>
    </row>
    <row r="893" spans="1:10" s="5" customFormat="1" ht="28.5" customHeight="1" x14ac:dyDescent="0.2">
      <c r="A893" s="24">
        <f t="shared" si="29"/>
        <v>867</v>
      </c>
      <c r="B893" s="91" t="s">
        <v>863</v>
      </c>
      <c r="C893" s="31" t="s">
        <v>2228</v>
      </c>
      <c r="D893" s="31">
        <v>2017.7</v>
      </c>
      <c r="E893" s="34" t="s">
        <v>886</v>
      </c>
      <c r="F893" s="35">
        <v>1798</v>
      </c>
      <c r="G893" s="35">
        <v>3533</v>
      </c>
      <c r="H893" s="36" t="s">
        <v>109</v>
      </c>
      <c r="I893" s="37" t="s">
        <v>235</v>
      </c>
      <c r="J893" s="52"/>
    </row>
    <row r="894" spans="1:10" s="5" customFormat="1" ht="28.5" customHeight="1" x14ac:dyDescent="0.2">
      <c r="A894" s="24">
        <f t="shared" si="29"/>
        <v>868</v>
      </c>
      <c r="B894" s="91" t="s">
        <v>1298</v>
      </c>
      <c r="C894" s="31" t="s">
        <v>2092</v>
      </c>
      <c r="D894" s="31">
        <v>2017.9</v>
      </c>
      <c r="E894" s="34" t="s">
        <v>1305</v>
      </c>
      <c r="F894" s="35">
        <v>286</v>
      </c>
      <c r="G894" s="35">
        <v>458</v>
      </c>
      <c r="H894" s="36" t="s">
        <v>109</v>
      </c>
      <c r="I894" s="37" t="s">
        <v>235</v>
      </c>
      <c r="J894" s="52"/>
    </row>
    <row r="895" spans="1:10" s="5" customFormat="1" ht="28.5" customHeight="1" x14ac:dyDescent="0.2">
      <c r="A895" s="24">
        <f t="shared" si="29"/>
        <v>869</v>
      </c>
      <c r="B895" s="91" t="s">
        <v>1299</v>
      </c>
      <c r="C895" s="31" t="s">
        <v>2092</v>
      </c>
      <c r="D895" s="31">
        <v>2017.9</v>
      </c>
      <c r="E895" s="34" t="s">
        <v>1308</v>
      </c>
      <c r="F895" s="35">
        <v>5084</v>
      </c>
      <c r="G895" s="35">
        <v>9306</v>
      </c>
      <c r="H895" s="36" t="s">
        <v>181</v>
      </c>
      <c r="I895" s="37" t="s">
        <v>235</v>
      </c>
      <c r="J895" s="52"/>
    </row>
    <row r="896" spans="1:10" s="5" customFormat="1" ht="28.5" customHeight="1" x14ac:dyDescent="0.2">
      <c r="A896" s="24">
        <f t="shared" si="29"/>
        <v>870</v>
      </c>
      <c r="B896" s="91" t="s">
        <v>1475</v>
      </c>
      <c r="C896" s="31" t="s">
        <v>2091</v>
      </c>
      <c r="D896" s="31">
        <v>2018.2</v>
      </c>
      <c r="E896" s="34" t="s">
        <v>1482</v>
      </c>
      <c r="F896" s="35">
        <v>5614</v>
      </c>
      <c r="G896" s="35">
        <v>8067</v>
      </c>
      <c r="H896" s="36" t="s">
        <v>6</v>
      </c>
      <c r="I896" s="37" t="s">
        <v>188</v>
      </c>
      <c r="J896" s="52" t="s">
        <v>2446</v>
      </c>
    </row>
    <row r="897" spans="1:10" s="5" customFormat="1" ht="28.5" customHeight="1" x14ac:dyDescent="0.2">
      <c r="A897" s="24">
        <f t="shared" si="29"/>
        <v>871</v>
      </c>
      <c r="B897" s="31" t="s">
        <v>1477</v>
      </c>
      <c r="C897" s="31" t="s">
        <v>2235</v>
      </c>
      <c r="D897" s="31">
        <v>2018.2</v>
      </c>
      <c r="E897" s="34" t="s">
        <v>1483</v>
      </c>
      <c r="F897" s="35">
        <v>889</v>
      </c>
      <c r="G897" s="35">
        <v>1746</v>
      </c>
      <c r="H897" s="36" t="s">
        <v>6</v>
      </c>
      <c r="I897" s="37" t="s">
        <v>188</v>
      </c>
      <c r="J897" s="52"/>
    </row>
    <row r="898" spans="1:10" s="5" customFormat="1" ht="28.5" customHeight="1" x14ac:dyDescent="0.2">
      <c r="A898" s="24">
        <f t="shared" si="29"/>
        <v>872</v>
      </c>
      <c r="B898" s="91" t="s">
        <v>1493</v>
      </c>
      <c r="C898" s="31" t="s">
        <v>2091</v>
      </c>
      <c r="D898" s="31">
        <v>2018.3</v>
      </c>
      <c r="E898" s="34" t="s">
        <v>1250</v>
      </c>
      <c r="F898" s="35">
        <v>4664</v>
      </c>
      <c r="G898" s="35">
        <v>7909</v>
      </c>
      <c r="H898" s="36" t="s">
        <v>6</v>
      </c>
      <c r="I898" s="37" t="s">
        <v>188</v>
      </c>
      <c r="J898" s="52"/>
    </row>
    <row r="899" spans="1:10" s="5" customFormat="1" ht="28.5" customHeight="1" x14ac:dyDescent="0.2">
      <c r="A899" s="24">
        <f t="shared" si="29"/>
        <v>873</v>
      </c>
      <c r="B899" s="91" t="s">
        <v>1499</v>
      </c>
      <c r="C899" s="31" t="s">
        <v>2091</v>
      </c>
      <c r="D899" s="31">
        <v>2018.3</v>
      </c>
      <c r="E899" s="34" t="s">
        <v>1503</v>
      </c>
      <c r="F899" s="35">
        <v>1186</v>
      </c>
      <c r="G899" s="35">
        <v>1960</v>
      </c>
      <c r="H899" s="36" t="s">
        <v>6</v>
      </c>
      <c r="I899" s="37" t="s">
        <v>188</v>
      </c>
      <c r="J899" s="52"/>
    </row>
    <row r="900" spans="1:10" s="5" customFormat="1" ht="28.5" customHeight="1" x14ac:dyDescent="0.2">
      <c r="A900" s="24">
        <f t="shared" si="29"/>
        <v>874</v>
      </c>
      <c r="B900" s="91" t="s">
        <v>1511</v>
      </c>
      <c r="C900" s="31" t="s">
        <v>2091</v>
      </c>
      <c r="D900" s="31">
        <v>2018.4</v>
      </c>
      <c r="E900" s="92" t="s">
        <v>1524</v>
      </c>
      <c r="F900" s="35">
        <v>3265</v>
      </c>
      <c r="G900" s="35">
        <v>6509</v>
      </c>
      <c r="H900" s="36" t="s">
        <v>109</v>
      </c>
      <c r="I900" s="37" t="s">
        <v>188</v>
      </c>
      <c r="J900" s="52"/>
    </row>
    <row r="901" spans="1:10" s="5" customFormat="1" ht="28.5" customHeight="1" x14ac:dyDescent="0.2">
      <c r="A901" s="24">
        <f t="shared" si="29"/>
        <v>875</v>
      </c>
      <c r="B901" s="91" t="s">
        <v>1542</v>
      </c>
      <c r="C901" s="31" t="s">
        <v>2092</v>
      </c>
      <c r="D901" s="31">
        <v>2018.4</v>
      </c>
      <c r="E901" s="92" t="s">
        <v>1141</v>
      </c>
      <c r="F901" s="35">
        <v>309</v>
      </c>
      <c r="G901" s="35">
        <v>663</v>
      </c>
      <c r="H901" s="36" t="s">
        <v>1537</v>
      </c>
      <c r="I901" s="37" t="s">
        <v>188</v>
      </c>
      <c r="J901" s="52" t="s">
        <v>2446</v>
      </c>
    </row>
    <row r="902" spans="1:10" s="5" customFormat="1" ht="28.5" customHeight="1" x14ac:dyDescent="0.2">
      <c r="A902" s="24">
        <f t="shared" si="29"/>
        <v>876</v>
      </c>
      <c r="B902" s="31" t="s">
        <v>2237</v>
      </c>
      <c r="C902" s="31" t="s">
        <v>2091</v>
      </c>
      <c r="D902" s="31">
        <v>2018.4</v>
      </c>
      <c r="E902" s="134" t="s">
        <v>1527</v>
      </c>
      <c r="F902" s="35">
        <v>1088</v>
      </c>
      <c r="G902" s="35">
        <v>2238</v>
      </c>
      <c r="H902" s="36" t="s">
        <v>109</v>
      </c>
      <c r="I902" s="37" t="s">
        <v>188</v>
      </c>
      <c r="J902" s="52"/>
    </row>
    <row r="903" spans="1:10" s="5" customFormat="1" ht="28.5" customHeight="1" x14ac:dyDescent="0.2">
      <c r="A903" s="24">
        <f t="shared" si="29"/>
        <v>877</v>
      </c>
      <c r="B903" s="91" t="s">
        <v>1518</v>
      </c>
      <c r="C903" s="31" t="s">
        <v>2091</v>
      </c>
      <c r="D903" s="31">
        <v>2018.4</v>
      </c>
      <c r="E903" s="92" t="s">
        <v>1533</v>
      </c>
      <c r="F903" s="35">
        <v>4079</v>
      </c>
      <c r="G903" s="35">
        <v>7676</v>
      </c>
      <c r="H903" s="36" t="s">
        <v>109</v>
      </c>
      <c r="I903" s="37" t="s">
        <v>188</v>
      </c>
      <c r="J903" s="52"/>
    </row>
    <row r="904" spans="1:10" s="5" customFormat="1" ht="28.5" customHeight="1" x14ac:dyDescent="0.2">
      <c r="A904" s="24">
        <f t="shared" si="29"/>
        <v>878</v>
      </c>
      <c r="B904" s="31" t="s">
        <v>1578</v>
      </c>
      <c r="C904" s="31" t="s">
        <v>2092</v>
      </c>
      <c r="D904" s="31">
        <v>2018.6</v>
      </c>
      <c r="E904" s="34" t="s">
        <v>1135</v>
      </c>
      <c r="F904" s="35">
        <v>6458</v>
      </c>
      <c r="G904" s="35">
        <v>10711</v>
      </c>
      <c r="H904" s="36" t="s">
        <v>180</v>
      </c>
      <c r="I904" s="37" t="s">
        <v>1593</v>
      </c>
      <c r="J904" s="52"/>
    </row>
    <row r="905" spans="1:10" s="5" customFormat="1" ht="28.5" customHeight="1" x14ac:dyDescent="0.2">
      <c r="A905" s="24">
        <f t="shared" si="29"/>
        <v>879</v>
      </c>
      <c r="B905" s="31" t="s">
        <v>1581</v>
      </c>
      <c r="C905" s="31" t="s">
        <v>2239</v>
      </c>
      <c r="D905" s="31">
        <v>2018.6</v>
      </c>
      <c r="E905" s="34" t="s">
        <v>907</v>
      </c>
      <c r="F905" s="35">
        <v>1919</v>
      </c>
      <c r="G905" s="35">
        <v>3117</v>
      </c>
      <c r="H905" s="36" t="s">
        <v>180</v>
      </c>
      <c r="I905" s="37" t="s">
        <v>1597</v>
      </c>
      <c r="J905" s="52"/>
    </row>
    <row r="906" spans="1:10" s="5" customFormat="1" ht="28.5" customHeight="1" x14ac:dyDescent="0.2">
      <c r="A906" s="24">
        <f t="shared" si="29"/>
        <v>880</v>
      </c>
      <c r="B906" s="31" t="s">
        <v>1635</v>
      </c>
      <c r="C906" s="31" t="s">
        <v>2092</v>
      </c>
      <c r="D906" s="31">
        <v>2018.7</v>
      </c>
      <c r="E906" s="34" t="s">
        <v>1622</v>
      </c>
      <c r="F906" s="35">
        <v>364</v>
      </c>
      <c r="G906" s="35">
        <v>651</v>
      </c>
      <c r="H906" s="36" t="s">
        <v>1621</v>
      </c>
      <c r="I906" s="37" t="s">
        <v>188</v>
      </c>
      <c r="J906" s="52"/>
    </row>
    <row r="907" spans="1:10" s="5" customFormat="1" ht="28.5" customHeight="1" x14ac:dyDescent="0.2">
      <c r="A907" s="24">
        <f t="shared" si="29"/>
        <v>881</v>
      </c>
      <c r="B907" s="91" t="s">
        <v>1682</v>
      </c>
      <c r="C907" s="102" t="s">
        <v>2139</v>
      </c>
      <c r="D907" s="31">
        <v>2018.9</v>
      </c>
      <c r="E907" s="133" t="s">
        <v>1231</v>
      </c>
      <c r="F907" s="208">
        <v>6226</v>
      </c>
      <c r="G907" s="103">
        <v>11873</v>
      </c>
      <c r="H907" s="104" t="s">
        <v>181</v>
      </c>
      <c r="I907" s="105" t="s">
        <v>235</v>
      </c>
      <c r="J907" s="52"/>
    </row>
    <row r="908" spans="1:10" s="5" customFormat="1" ht="28.5" customHeight="1" x14ac:dyDescent="0.2">
      <c r="A908" s="24">
        <f t="shared" si="29"/>
        <v>882</v>
      </c>
      <c r="B908" s="91" t="s">
        <v>2244</v>
      </c>
      <c r="C908" s="31" t="s">
        <v>2092</v>
      </c>
      <c r="D908" s="31" t="s">
        <v>1708</v>
      </c>
      <c r="E908" s="92" t="s">
        <v>1720</v>
      </c>
      <c r="F908" s="35">
        <v>2330</v>
      </c>
      <c r="G908" s="35">
        <v>4775</v>
      </c>
      <c r="H908" s="36" t="s">
        <v>1717</v>
      </c>
      <c r="I908" s="37" t="s">
        <v>1718</v>
      </c>
      <c r="J908" s="52"/>
    </row>
    <row r="909" spans="1:10" s="5" customFormat="1" ht="28.5" customHeight="1" x14ac:dyDescent="0.2">
      <c r="A909" s="24">
        <f t="shared" si="29"/>
        <v>883</v>
      </c>
      <c r="B909" s="91" t="s">
        <v>1745</v>
      </c>
      <c r="C909" s="102" t="s">
        <v>2092</v>
      </c>
      <c r="D909" s="31">
        <v>2018.11</v>
      </c>
      <c r="E909" s="34" t="s">
        <v>1764</v>
      </c>
      <c r="F909" s="103">
        <v>5215</v>
      </c>
      <c r="G909" s="103">
        <v>7394</v>
      </c>
      <c r="H909" s="104" t="s">
        <v>109</v>
      </c>
      <c r="I909" s="105" t="s">
        <v>188</v>
      </c>
      <c r="J909" s="52"/>
    </row>
    <row r="910" spans="1:10" s="5" customFormat="1" ht="28.5" customHeight="1" x14ac:dyDescent="0.2">
      <c r="A910" s="24">
        <f t="shared" si="29"/>
        <v>884</v>
      </c>
      <c r="B910" s="31" t="s">
        <v>1804</v>
      </c>
      <c r="C910" s="102" t="s">
        <v>2092</v>
      </c>
      <c r="D910" s="31">
        <v>2018.12</v>
      </c>
      <c r="E910" s="133" t="s">
        <v>1532</v>
      </c>
      <c r="F910" s="35">
        <v>4652</v>
      </c>
      <c r="G910" s="35">
        <v>9613</v>
      </c>
      <c r="H910" s="104" t="s">
        <v>189</v>
      </c>
      <c r="I910" s="105" t="s">
        <v>146</v>
      </c>
      <c r="J910" s="52"/>
    </row>
    <row r="911" spans="1:10" s="5" customFormat="1" ht="28.5" customHeight="1" x14ac:dyDescent="0.2">
      <c r="A911" s="24">
        <f t="shared" si="29"/>
        <v>885</v>
      </c>
      <c r="B911" s="31" t="s">
        <v>1805</v>
      </c>
      <c r="C911" s="102" t="s">
        <v>2092</v>
      </c>
      <c r="D911" s="31">
        <v>2018.12</v>
      </c>
      <c r="E911" s="133" t="s">
        <v>1532</v>
      </c>
      <c r="F911" s="35">
        <v>27</v>
      </c>
      <c r="G911" s="35">
        <v>42</v>
      </c>
      <c r="H911" s="104" t="s">
        <v>264</v>
      </c>
      <c r="I911" s="105" t="s">
        <v>264</v>
      </c>
      <c r="J911" s="52"/>
    </row>
    <row r="912" spans="1:10" s="5" customFormat="1" ht="28.5" customHeight="1" x14ac:dyDescent="0.2">
      <c r="A912" s="24">
        <f t="shared" si="29"/>
        <v>886</v>
      </c>
      <c r="B912" s="31" t="s">
        <v>1825</v>
      </c>
      <c r="C912" s="34" t="s">
        <v>2091</v>
      </c>
      <c r="D912" s="133">
        <v>2019.1</v>
      </c>
      <c r="E912" s="34" t="s">
        <v>1826</v>
      </c>
      <c r="F912" s="292">
        <v>3748</v>
      </c>
      <c r="G912" s="292">
        <v>6691</v>
      </c>
      <c r="H912" s="293" t="s">
        <v>181</v>
      </c>
      <c r="I912" s="294" t="s">
        <v>146</v>
      </c>
      <c r="J912" s="52"/>
    </row>
    <row r="913" spans="1:10" s="5" customFormat="1" ht="28.5" customHeight="1" x14ac:dyDescent="0.2">
      <c r="A913" s="24">
        <f t="shared" si="29"/>
        <v>887</v>
      </c>
      <c r="B913" s="31" t="s">
        <v>1832</v>
      </c>
      <c r="C913" s="34" t="s">
        <v>2248</v>
      </c>
      <c r="D913" s="133">
        <v>2019.1</v>
      </c>
      <c r="E913" s="31" t="s">
        <v>1833</v>
      </c>
      <c r="F913" s="292">
        <v>9319</v>
      </c>
      <c r="G913" s="292">
        <v>15892</v>
      </c>
      <c r="H913" s="293" t="s">
        <v>181</v>
      </c>
      <c r="I913" s="294" t="s">
        <v>146</v>
      </c>
      <c r="J913" s="52"/>
    </row>
    <row r="914" spans="1:10" s="5" customFormat="1" ht="28.5" customHeight="1" x14ac:dyDescent="0.2">
      <c r="A914" s="24">
        <f t="shared" si="29"/>
        <v>888</v>
      </c>
      <c r="B914" s="31" t="s">
        <v>1836</v>
      </c>
      <c r="C914" s="34" t="s">
        <v>2091</v>
      </c>
      <c r="D914" s="133">
        <v>2019.1</v>
      </c>
      <c r="E914" s="31" t="s">
        <v>1135</v>
      </c>
      <c r="F914" s="89">
        <v>785</v>
      </c>
      <c r="G914" s="89">
        <v>1350</v>
      </c>
      <c r="H914" s="293" t="s">
        <v>181</v>
      </c>
      <c r="I914" s="294" t="s">
        <v>146</v>
      </c>
      <c r="J914" s="52"/>
    </row>
    <row r="915" spans="1:10" s="5" customFormat="1" ht="28.5" customHeight="1" x14ac:dyDescent="0.2">
      <c r="A915" s="24">
        <f t="shared" si="29"/>
        <v>889</v>
      </c>
      <c r="B915" s="31" t="s">
        <v>1899</v>
      </c>
      <c r="C915" s="102" t="s">
        <v>2091</v>
      </c>
      <c r="D915" s="31">
        <v>2019.4</v>
      </c>
      <c r="E915" s="133" t="s">
        <v>1909</v>
      </c>
      <c r="F915" s="35">
        <v>855</v>
      </c>
      <c r="G915" s="35">
        <v>1747</v>
      </c>
      <c r="H915" s="104" t="s">
        <v>181</v>
      </c>
      <c r="I915" s="105" t="s">
        <v>235</v>
      </c>
      <c r="J915" s="52"/>
    </row>
    <row r="916" spans="1:10" s="5" customFormat="1" ht="28.5" customHeight="1" x14ac:dyDescent="0.2">
      <c r="A916" s="24">
        <f t="shared" si="29"/>
        <v>890</v>
      </c>
      <c r="B916" s="31" t="s">
        <v>1919</v>
      </c>
      <c r="C916" s="102" t="s">
        <v>2091</v>
      </c>
      <c r="D916" s="31">
        <v>2019.5</v>
      </c>
      <c r="E916" s="133" t="s">
        <v>1914</v>
      </c>
      <c r="F916" s="35">
        <v>3281</v>
      </c>
      <c r="G916" s="35">
        <v>6666</v>
      </c>
      <c r="H916" s="104" t="s">
        <v>181</v>
      </c>
      <c r="I916" s="105" t="s">
        <v>235</v>
      </c>
      <c r="J916" s="52"/>
    </row>
    <row r="917" spans="1:10" s="5" customFormat="1" ht="28.5" customHeight="1" x14ac:dyDescent="0.2">
      <c r="A917" s="24">
        <f t="shared" si="29"/>
        <v>891</v>
      </c>
      <c r="B917" s="31" t="s">
        <v>1929</v>
      </c>
      <c r="C917" s="102" t="s">
        <v>2092</v>
      </c>
      <c r="D917" s="31">
        <v>2019.5</v>
      </c>
      <c r="E917" s="133" t="s">
        <v>1912</v>
      </c>
      <c r="F917" s="35">
        <v>6715</v>
      </c>
      <c r="G917" s="35">
        <v>10629</v>
      </c>
      <c r="H917" s="104" t="s">
        <v>181</v>
      </c>
      <c r="I917" s="105" t="s">
        <v>235</v>
      </c>
      <c r="J917" s="52"/>
    </row>
    <row r="918" spans="1:10" s="5" customFormat="1" ht="28.5" customHeight="1" x14ac:dyDescent="0.2">
      <c r="A918" s="24">
        <f t="shared" si="29"/>
        <v>892</v>
      </c>
      <c r="B918" s="31" t="s">
        <v>1922</v>
      </c>
      <c r="C918" s="102" t="s">
        <v>2115</v>
      </c>
      <c r="D918" s="31">
        <v>2019.5</v>
      </c>
      <c r="E918" s="133" t="s">
        <v>1926</v>
      </c>
      <c r="F918" s="35">
        <v>2576</v>
      </c>
      <c r="G918" s="35">
        <v>4518</v>
      </c>
      <c r="H918" s="104" t="s">
        <v>181</v>
      </c>
      <c r="I918" s="105" t="s">
        <v>235</v>
      </c>
      <c r="J918" s="52"/>
    </row>
    <row r="919" spans="1:10" s="5" customFormat="1" ht="28.5" customHeight="1" x14ac:dyDescent="0.2">
      <c r="A919" s="24">
        <f t="shared" si="29"/>
        <v>893</v>
      </c>
      <c r="B919" s="31" t="s">
        <v>2256</v>
      </c>
      <c r="C919" s="102" t="s">
        <v>2210</v>
      </c>
      <c r="D919" s="31">
        <v>2019.5</v>
      </c>
      <c r="E919" s="133" t="s">
        <v>1909</v>
      </c>
      <c r="F919" s="35">
        <v>3889</v>
      </c>
      <c r="G919" s="35">
        <v>7268</v>
      </c>
      <c r="H919" s="104" t="s">
        <v>181</v>
      </c>
      <c r="I919" s="105" t="s">
        <v>235</v>
      </c>
      <c r="J919" s="52"/>
    </row>
    <row r="920" spans="1:10" s="5" customFormat="1" ht="28.5" customHeight="1" x14ac:dyDescent="0.2">
      <c r="A920" s="24">
        <f t="shared" si="29"/>
        <v>894</v>
      </c>
      <c r="B920" s="31" t="s">
        <v>1923</v>
      </c>
      <c r="C920" s="102" t="s">
        <v>2258</v>
      </c>
      <c r="D920" s="31">
        <v>2019.5</v>
      </c>
      <c r="E920" s="133" t="s">
        <v>1915</v>
      </c>
      <c r="F920" s="35">
        <v>2692</v>
      </c>
      <c r="G920" s="35">
        <v>5463</v>
      </c>
      <c r="H920" s="104" t="s">
        <v>181</v>
      </c>
      <c r="I920" s="105" t="s">
        <v>235</v>
      </c>
      <c r="J920" s="52"/>
    </row>
    <row r="921" spans="1:10" s="5" customFormat="1" ht="28.5" customHeight="1" x14ac:dyDescent="0.2">
      <c r="A921" s="24">
        <f t="shared" si="29"/>
        <v>895</v>
      </c>
      <c r="B921" s="39" t="s">
        <v>2259</v>
      </c>
      <c r="C921" s="122" t="s">
        <v>2248</v>
      </c>
      <c r="D921" s="39">
        <v>2019.5</v>
      </c>
      <c r="E921" s="123" t="s">
        <v>1913</v>
      </c>
      <c r="F921" s="216">
        <v>5006</v>
      </c>
      <c r="G921" s="216">
        <v>8884</v>
      </c>
      <c r="H921" s="126" t="s">
        <v>181</v>
      </c>
      <c r="I921" s="127" t="s">
        <v>235</v>
      </c>
      <c r="J921" s="52"/>
    </row>
    <row r="922" spans="1:10" s="5" customFormat="1" ht="28.5" customHeight="1" x14ac:dyDescent="0.2">
      <c r="A922" s="24">
        <f t="shared" si="29"/>
        <v>896</v>
      </c>
      <c r="B922" s="46" t="s">
        <v>1964</v>
      </c>
      <c r="C922" s="128" t="s">
        <v>2091</v>
      </c>
      <c r="D922" s="295">
        <v>2019.7</v>
      </c>
      <c r="E922" s="129" t="s">
        <v>1952</v>
      </c>
      <c r="F922" s="130">
        <v>2036</v>
      </c>
      <c r="G922" s="130">
        <v>3861</v>
      </c>
      <c r="H922" s="131" t="s">
        <v>236</v>
      </c>
      <c r="I922" s="132" t="s">
        <v>146</v>
      </c>
      <c r="J922" s="52"/>
    </row>
    <row r="923" spans="1:10" s="5" customFormat="1" ht="28.5" customHeight="1" x14ac:dyDescent="0.2">
      <c r="A923" s="24">
        <f t="shared" si="29"/>
        <v>897</v>
      </c>
      <c r="B923" s="31" t="s">
        <v>1978</v>
      </c>
      <c r="C923" s="102" t="s">
        <v>2091</v>
      </c>
      <c r="D923" s="31">
        <v>2019.8</v>
      </c>
      <c r="E923" s="133" t="s">
        <v>1986</v>
      </c>
      <c r="F923" s="35">
        <v>7696</v>
      </c>
      <c r="G923" s="35">
        <v>16958</v>
      </c>
      <c r="H923" s="104" t="s">
        <v>1976</v>
      </c>
      <c r="I923" s="105" t="s">
        <v>146</v>
      </c>
      <c r="J923" s="52" t="s">
        <v>2456</v>
      </c>
    </row>
    <row r="924" spans="1:10" s="5" customFormat="1" ht="28.5" customHeight="1" x14ac:dyDescent="0.2">
      <c r="A924" s="24">
        <f t="shared" si="29"/>
        <v>898</v>
      </c>
      <c r="B924" s="31" t="s">
        <v>2264</v>
      </c>
      <c r="C924" s="102" t="s">
        <v>2092</v>
      </c>
      <c r="D924" s="31">
        <v>2019.8</v>
      </c>
      <c r="E924" s="133" t="s">
        <v>1991</v>
      </c>
      <c r="F924" s="35">
        <v>3044</v>
      </c>
      <c r="G924" s="35">
        <v>6803</v>
      </c>
      <c r="H924" s="104" t="s">
        <v>1889</v>
      </c>
      <c r="I924" s="105" t="s">
        <v>146</v>
      </c>
      <c r="J924" s="52" t="s">
        <v>2446</v>
      </c>
    </row>
    <row r="925" spans="1:10" s="5" customFormat="1" ht="28.5" customHeight="1" x14ac:dyDescent="0.2">
      <c r="A925" s="24">
        <f t="shared" si="29"/>
        <v>899</v>
      </c>
      <c r="B925" s="31" t="s">
        <v>2024</v>
      </c>
      <c r="C925" s="102" t="s">
        <v>2091</v>
      </c>
      <c r="D925" s="33">
        <v>2019.1</v>
      </c>
      <c r="E925" s="133" t="s">
        <v>2022</v>
      </c>
      <c r="F925" s="35">
        <v>2783</v>
      </c>
      <c r="G925" s="104" t="s">
        <v>264</v>
      </c>
      <c r="H925" s="104" t="s">
        <v>181</v>
      </c>
      <c r="I925" s="105" t="s">
        <v>235</v>
      </c>
      <c r="J925" s="52"/>
    </row>
    <row r="926" spans="1:10" s="5" customFormat="1" ht="28.5" customHeight="1" x14ac:dyDescent="0.2">
      <c r="A926" s="24">
        <f t="shared" si="29"/>
        <v>900</v>
      </c>
      <c r="B926" s="31" t="s">
        <v>2037</v>
      </c>
      <c r="C926" s="102" t="s">
        <v>2092</v>
      </c>
      <c r="D926" s="33">
        <v>2019.11</v>
      </c>
      <c r="E926" s="133" t="s">
        <v>2048</v>
      </c>
      <c r="F926" s="35">
        <v>1502</v>
      </c>
      <c r="G926" s="35">
        <v>2247</v>
      </c>
      <c r="H926" s="104" t="s">
        <v>181</v>
      </c>
      <c r="I926" s="105" t="s">
        <v>235</v>
      </c>
      <c r="J926" s="52"/>
    </row>
    <row r="927" spans="1:10" s="5" customFormat="1" ht="28.5" customHeight="1" x14ac:dyDescent="0.2">
      <c r="A927" s="24">
        <f t="shared" si="29"/>
        <v>901</v>
      </c>
      <c r="B927" s="31" t="s">
        <v>2050</v>
      </c>
      <c r="C927" s="102" t="s">
        <v>2092</v>
      </c>
      <c r="D927" s="33">
        <v>2019.11</v>
      </c>
      <c r="E927" s="133" t="s">
        <v>2040</v>
      </c>
      <c r="F927" s="35">
        <v>3397</v>
      </c>
      <c r="G927" s="35">
        <v>7210</v>
      </c>
      <c r="H927" s="104" t="s">
        <v>181</v>
      </c>
      <c r="I927" s="105" t="s">
        <v>235</v>
      </c>
      <c r="J927" s="52" t="s">
        <v>2446</v>
      </c>
    </row>
    <row r="928" spans="1:10" s="5" customFormat="1" ht="28.5" customHeight="1" x14ac:dyDescent="0.2">
      <c r="A928" s="24">
        <f t="shared" si="29"/>
        <v>902</v>
      </c>
      <c r="B928" s="31" t="s">
        <v>2268</v>
      </c>
      <c r="C928" s="102" t="s">
        <v>2091</v>
      </c>
      <c r="D928" s="33">
        <v>2019.11</v>
      </c>
      <c r="E928" s="133" t="s">
        <v>2010</v>
      </c>
      <c r="F928" s="35">
        <v>3396</v>
      </c>
      <c r="G928" s="35">
        <v>5204</v>
      </c>
      <c r="H928" s="104" t="s">
        <v>181</v>
      </c>
      <c r="I928" s="105" t="s">
        <v>235</v>
      </c>
      <c r="J928" s="52"/>
    </row>
    <row r="929" spans="1:10" s="5" customFormat="1" ht="28.5" customHeight="1" x14ac:dyDescent="0.2">
      <c r="A929" s="24">
        <f t="shared" si="29"/>
        <v>903</v>
      </c>
      <c r="B929" s="31" t="s">
        <v>2062</v>
      </c>
      <c r="C929" s="102" t="s">
        <v>2135</v>
      </c>
      <c r="D929" s="31">
        <v>2019.12</v>
      </c>
      <c r="E929" s="133" t="s">
        <v>2063</v>
      </c>
      <c r="F929" s="35">
        <v>3415</v>
      </c>
      <c r="G929" s="35">
        <v>5859</v>
      </c>
      <c r="H929" s="104" t="s">
        <v>181</v>
      </c>
      <c r="I929" s="105" t="s">
        <v>235</v>
      </c>
      <c r="J929" s="51"/>
    </row>
    <row r="930" spans="1:10" s="5" customFormat="1" ht="28.5" customHeight="1" x14ac:dyDescent="0.2">
      <c r="A930" s="24">
        <f t="shared" si="29"/>
        <v>904</v>
      </c>
      <c r="B930" s="31" t="s">
        <v>2078</v>
      </c>
      <c r="C930" s="102" t="s">
        <v>2092</v>
      </c>
      <c r="D930" s="31">
        <v>2019.12</v>
      </c>
      <c r="E930" s="133" t="s">
        <v>1839</v>
      </c>
      <c r="F930" s="35">
        <v>5461</v>
      </c>
      <c r="G930" s="35">
        <v>9477</v>
      </c>
      <c r="H930" s="104" t="s">
        <v>181</v>
      </c>
      <c r="I930" s="105" t="s">
        <v>235</v>
      </c>
      <c r="J930" s="52"/>
    </row>
    <row r="931" spans="1:10" s="5" customFormat="1" ht="28.5" customHeight="1" x14ac:dyDescent="0.2">
      <c r="A931" s="24">
        <f t="shared" si="29"/>
        <v>905</v>
      </c>
      <c r="B931" s="31" t="s">
        <v>2085</v>
      </c>
      <c r="C931" s="102" t="s">
        <v>2092</v>
      </c>
      <c r="D931" s="31">
        <v>2020.1</v>
      </c>
      <c r="E931" s="133" t="s">
        <v>2083</v>
      </c>
      <c r="F931" s="35">
        <v>1156</v>
      </c>
      <c r="G931" s="35">
        <v>2327</v>
      </c>
      <c r="H931" s="104" t="s">
        <v>236</v>
      </c>
      <c r="I931" s="105" t="s">
        <v>235</v>
      </c>
      <c r="J931" s="52"/>
    </row>
    <row r="932" spans="1:10" s="5" customFormat="1" ht="28.5" customHeight="1" x14ac:dyDescent="0.2">
      <c r="A932" s="24">
        <f t="shared" si="29"/>
        <v>906</v>
      </c>
      <c r="B932" s="31" t="s">
        <v>2088</v>
      </c>
      <c r="C932" s="102" t="s">
        <v>2102</v>
      </c>
      <c r="D932" s="31">
        <v>2020.2</v>
      </c>
      <c r="E932" s="133" t="s">
        <v>1164</v>
      </c>
      <c r="F932" s="35">
        <v>3838</v>
      </c>
      <c r="G932" s="35">
        <v>6913</v>
      </c>
      <c r="H932" s="104" t="s">
        <v>2073</v>
      </c>
      <c r="I932" s="105" t="s">
        <v>235</v>
      </c>
      <c r="J932" s="52"/>
    </row>
    <row r="933" spans="1:10" s="5" customFormat="1" ht="28.5" customHeight="1" x14ac:dyDescent="0.2">
      <c r="A933" s="24">
        <f t="shared" si="29"/>
        <v>907</v>
      </c>
      <c r="B933" s="31" t="s">
        <v>2089</v>
      </c>
      <c r="C933" s="102" t="s">
        <v>2091</v>
      </c>
      <c r="D933" s="31">
        <v>2020.2</v>
      </c>
      <c r="E933" s="133" t="s">
        <v>2040</v>
      </c>
      <c r="F933" s="35">
        <v>24</v>
      </c>
      <c r="G933" s="35">
        <v>50</v>
      </c>
      <c r="H933" s="104" t="s">
        <v>1817</v>
      </c>
      <c r="I933" s="105" t="s">
        <v>1817</v>
      </c>
      <c r="J933" s="52"/>
    </row>
    <row r="934" spans="1:10" ht="27.75" customHeight="1" x14ac:dyDescent="0.2">
      <c r="A934" s="147">
        <f>ROW()-26</f>
        <v>908</v>
      </c>
      <c r="B934" s="61" t="s">
        <v>2359</v>
      </c>
      <c r="C934" s="110" t="s">
        <v>2360</v>
      </c>
      <c r="D934" s="61">
        <v>2020.5</v>
      </c>
      <c r="E934" s="111" t="s">
        <v>2361</v>
      </c>
      <c r="F934" s="65">
        <v>17</v>
      </c>
      <c r="G934" s="65">
        <v>38</v>
      </c>
      <c r="H934" s="113" t="s">
        <v>1817</v>
      </c>
      <c r="I934" s="109" t="s">
        <v>235</v>
      </c>
      <c r="J934" s="30"/>
    </row>
    <row r="935" spans="1:10" ht="27.75" customHeight="1" x14ac:dyDescent="0.2">
      <c r="A935" s="147">
        <f t="shared" ref="A935:A939" si="30">ROW()-26</f>
        <v>909</v>
      </c>
      <c r="B935" s="148" t="s">
        <v>2377</v>
      </c>
      <c r="C935" s="149" t="s">
        <v>2360</v>
      </c>
      <c r="D935" s="148">
        <v>2020.6</v>
      </c>
      <c r="E935" s="150" t="s">
        <v>2378</v>
      </c>
      <c r="F935" s="151">
        <v>4951</v>
      </c>
      <c r="G935" s="151">
        <v>7688</v>
      </c>
      <c r="H935" s="152" t="s">
        <v>181</v>
      </c>
      <c r="I935" s="152" t="s">
        <v>235</v>
      </c>
      <c r="J935" s="30" t="s">
        <v>2446</v>
      </c>
    </row>
    <row r="936" spans="1:10" ht="27.75" customHeight="1" x14ac:dyDescent="0.2">
      <c r="A936" s="147">
        <f t="shared" si="30"/>
        <v>910</v>
      </c>
      <c r="B936" s="148" t="s">
        <v>2379</v>
      </c>
      <c r="C936" s="149" t="s">
        <v>2360</v>
      </c>
      <c r="D936" s="148">
        <v>2020.6</v>
      </c>
      <c r="E936" s="150" t="s">
        <v>2380</v>
      </c>
      <c r="F936" s="151">
        <v>11351</v>
      </c>
      <c r="G936" s="151">
        <v>18727</v>
      </c>
      <c r="H936" s="152" t="s">
        <v>181</v>
      </c>
      <c r="I936" s="152" t="s">
        <v>235</v>
      </c>
      <c r="J936" s="30" t="s">
        <v>2446</v>
      </c>
    </row>
    <row r="937" spans="1:10" ht="27.75" customHeight="1" x14ac:dyDescent="0.2">
      <c r="A937" s="147">
        <f t="shared" si="30"/>
        <v>911</v>
      </c>
      <c r="B937" s="148" t="s">
        <v>2400</v>
      </c>
      <c r="C937" s="149" t="s">
        <v>2360</v>
      </c>
      <c r="D937" s="148">
        <v>2020.7</v>
      </c>
      <c r="E937" s="150" t="s">
        <v>2405</v>
      </c>
      <c r="F937" s="151">
        <v>2631</v>
      </c>
      <c r="G937" s="151">
        <v>4513</v>
      </c>
      <c r="H937" s="152" t="s">
        <v>181</v>
      </c>
      <c r="I937" s="152" t="s">
        <v>235</v>
      </c>
      <c r="J937" s="30" t="s">
        <v>2446</v>
      </c>
    </row>
    <row r="938" spans="1:10" ht="27.75" customHeight="1" x14ac:dyDescent="0.2">
      <c r="A938" s="147">
        <f t="shared" si="30"/>
        <v>912</v>
      </c>
      <c r="B938" s="148" t="s">
        <v>2401</v>
      </c>
      <c r="C938" s="149" t="s">
        <v>2360</v>
      </c>
      <c r="D938" s="148">
        <v>2020.7</v>
      </c>
      <c r="E938" s="150" t="s">
        <v>2404</v>
      </c>
      <c r="F938" s="151">
        <v>2925</v>
      </c>
      <c r="G938" s="151">
        <v>5471</v>
      </c>
      <c r="H938" s="152" t="s">
        <v>181</v>
      </c>
      <c r="I938" s="152" t="s">
        <v>235</v>
      </c>
      <c r="J938" s="30"/>
    </row>
    <row r="939" spans="1:10" ht="27.75" customHeight="1" x14ac:dyDescent="0.2">
      <c r="A939" s="147">
        <f t="shared" si="30"/>
        <v>913</v>
      </c>
      <c r="B939" s="148" t="s">
        <v>2402</v>
      </c>
      <c r="C939" s="149" t="s">
        <v>2360</v>
      </c>
      <c r="D939" s="148">
        <v>2020.7</v>
      </c>
      <c r="E939" s="150" t="s">
        <v>2403</v>
      </c>
      <c r="F939" s="151">
        <v>3756</v>
      </c>
      <c r="G939" s="151">
        <v>8105</v>
      </c>
      <c r="H939" s="152" t="s">
        <v>181</v>
      </c>
      <c r="I939" s="152" t="s">
        <v>235</v>
      </c>
      <c r="J939" s="30" t="s">
        <v>2446</v>
      </c>
    </row>
    <row r="940" spans="1:10" ht="28.5" customHeight="1" x14ac:dyDescent="0.2">
      <c r="A940" s="327" t="s">
        <v>48</v>
      </c>
      <c r="B940" s="328"/>
      <c r="C940" s="328"/>
      <c r="D940" s="328"/>
      <c r="E940" s="328"/>
      <c r="F940" s="328"/>
      <c r="G940" s="328"/>
      <c r="H940" s="328"/>
      <c r="I940" s="328"/>
      <c r="J940" s="329"/>
    </row>
    <row r="941" spans="1:10" ht="28.5" customHeight="1" x14ac:dyDescent="0.2">
      <c r="A941" s="24">
        <f>ROW()-27</f>
        <v>914</v>
      </c>
      <c r="B941" s="54" t="s">
        <v>88</v>
      </c>
      <c r="C941" s="54" t="s">
        <v>48</v>
      </c>
      <c r="D941" s="54">
        <v>2005.9</v>
      </c>
      <c r="E941" s="55" t="s">
        <v>903</v>
      </c>
      <c r="F941" s="56">
        <v>199</v>
      </c>
      <c r="G941" s="56">
        <v>332</v>
      </c>
      <c r="H941" s="57" t="s">
        <v>6</v>
      </c>
      <c r="I941" s="58" t="s">
        <v>235</v>
      </c>
      <c r="J941" s="30"/>
    </row>
    <row r="942" spans="1:10" ht="28.5" customHeight="1" x14ac:dyDescent="0.2">
      <c r="A942" s="24">
        <f t="shared" ref="A942:A953" si="31">ROW()-27</f>
        <v>915</v>
      </c>
      <c r="B942" s="54" t="s">
        <v>89</v>
      </c>
      <c r="C942" s="54" t="s">
        <v>48</v>
      </c>
      <c r="D942" s="54">
        <v>2005.9</v>
      </c>
      <c r="E942" s="55" t="s">
        <v>903</v>
      </c>
      <c r="F942" s="56">
        <v>338</v>
      </c>
      <c r="G942" s="56">
        <v>396</v>
      </c>
      <c r="H942" s="57" t="s">
        <v>6</v>
      </c>
      <c r="I942" s="58" t="s">
        <v>235</v>
      </c>
      <c r="J942" s="30"/>
    </row>
    <row r="943" spans="1:10" s="5" customFormat="1" ht="27.75" customHeight="1" x14ac:dyDescent="0.2">
      <c r="A943" s="24">
        <f t="shared" si="31"/>
        <v>916</v>
      </c>
      <c r="B943" s="54" t="s">
        <v>406</v>
      </c>
      <c r="C943" s="61" t="s">
        <v>2130</v>
      </c>
      <c r="D943" s="54">
        <v>2013.12</v>
      </c>
      <c r="E943" s="55" t="s">
        <v>945</v>
      </c>
      <c r="F943" s="56">
        <v>570</v>
      </c>
      <c r="G943" s="56">
        <v>1021</v>
      </c>
      <c r="H943" s="57" t="s">
        <v>402</v>
      </c>
      <c r="I943" s="58" t="s">
        <v>188</v>
      </c>
      <c r="J943" s="52"/>
    </row>
    <row r="944" spans="1:10" ht="28.5" customHeight="1" x14ac:dyDescent="0.2">
      <c r="A944" s="24">
        <f t="shared" si="31"/>
        <v>917</v>
      </c>
      <c r="B944" s="61" t="s">
        <v>2163</v>
      </c>
      <c r="C944" s="61" t="s">
        <v>48</v>
      </c>
      <c r="D944" s="61">
        <v>2015.8</v>
      </c>
      <c r="E944" s="64" t="s">
        <v>1080</v>
      </c>
      <c r="F944" s="65">
        <v>341</v>
      </c>
      <c r="G944" s="65">
        <v>719</v>
      </c>
      <c r="H944" s="66" t="s">
        <v>189</v>
      </c>
      <c r="I944" s="67" t="s">
        <v>235</v>
      </c>
      <c r="J944" s="52"/>
    </row>
    <row r="945" spans="1:10" ht="28.5" customHeight="1" x14ac:dyDescent="0.2">
      <c r="A945" s="24">
        <f t="shared" si="31"/>
        <v>918</v>
      </c>
      <c r="B945" s="61" t="s">
        <v>676</v>
      </c>
      <c r="C945" s="61" t="s">
        <v>48</v>
      </c>
      <c r="D945" s="61">
        <v>2016.7</v>
      </c>
      <c r="E945" s="64" t="s">
        <v>940</v>
      </c>
      <c r="F945" s="65">
        <v>437</v>
      </c>
      <c r="G945" s="65">
        <v>1007</v>
      </c>
      <c r="H945" s="66" t="s">
        <v>108</v>
      </c>
      <c r="I945" s="67" t="s">
        <v>235</v>
      </c>
      <c r="J945" s="52"/>
    </row>
    <row r="946" spans="1:10" ht="28.5" customHeight="1" x14ac:dyDescent="0.2">
      <c r="A946" s="24">
        <f t="shared" si="31"/>
        <v>919</v>
      </c>
      <c r="B946" s="61" t="s">
        <v>718</v>
      </c>
      <c r="C946" s="61" t="s">
        <v>48</v>
      </c>
      <c r="D946" s="61">
        <v>2016.9</v>
      </c>
      <c r="E946" s="64" t="s">
        <v>975</v>
      </c>
      <c r="F946" s="65">
        <v>584</v>
      </c>
      <c r="G946" s="65">
        <v>1034</v>
      </c>
      <c r="H946" s="66" t="s">
        <v>180</v>
      </c>
      <c r="I946" s="67" t="s">
        <v>235</v>
      </c>
      <c r="J946" s="52"/>
    </row>
    <row r="947" spans="1:10" s="5" customFormat="1" ht="27.75" customHeight="1" x14ac:dyDescent="0.2">
      <c r="A947" s="24">
        <f t="shared" si="31"/>
        <v>920</v>
      </c>
      <c r="B947" s="61" t="s">
        <v>768</v>
      </c>
      <c r="C947" s="61" t="s">
        <v>2204</v>
      </c>
      <c r="D947" s="61">
        <v>2016.12</v>
      </c>
      <c r="E947" s="64" t="s">
        <v>928</v>
      </c>
      <c r="F947" s="65">
        <v>399</v>
      </c>
      <c r="G947" s="65">
        <v>806</v>
      </c>
      <c r="H947" s="80" t="s">
        <v>189</v>
      </c>
      <c r="I947" s="81" t="s">
        <v>235</v>
      </c>
      <c r="J947" s="52"/>
    </row>
    <row r="948" spans="1:10" ht="28.5" customHeight="1" x14ac:dyDescent="0.2">
      <c r="A948" s="24">
        <f t="shared" si="31"/>
        <v>921</v>
      </c>
      <c r="B948" s="90" t="s">
        <v>2217</v>
      </c>
      <c r="C948" s="61" t="s">
        <v>48</v>
      </c>
      <c r="D948" s="61">
        <v>2017.4</v>
      </c>
      <c r="E948" s="64" t="s">
        <v>945</v>
      </c>
      <c r="F948" s="65">
        <v>588</v>
      </c>
      <c r="G948" s="65">
        <v>1378</v>
      </c>
      <c r="H948" s="66" t="s">
        <v>180</v>
      </c>
      <c r="I948" s="81" t="s">
        <v>235</v>
      </c>
      <c r="J948" s="52"/>
    </row>
    <row r="949" spans="1:10" ht="28.5" customHeight="1" x14ac:dyDescent="0.2">
      <c r="A949" s="24">
        <f t="shared" si="31"/>
        <v>922</v>
      </c>
      <c r="B949" s="90" t="s">
        <v>834</v>
      </c>
      <c r="C949" s="61" t="s">
        <v>48</v>
      </c>
      <c r="D949" s="61">
        <v>2017.6</v>
      </c>
      <c r="E949" s="64" t="s">
        <v>918</v>
      </c>
      <c r="F949" s="65">
        <v>595</v>
      </c>
      <c r="G949" s="65">
        <v>833</v>
      </c>
      <c r="H949" s="66" t="s">
        <v>826</v>
      </c>
      <c r="I949" s="67" t="s">
        <v>235</v>
      </c>
      <c r="J949" s="52"/>
    </row>
    <row r="950" spans="1:10" ht="28.5" customHeight="1" x14ac:dyDescent="0.2">
      <c r="A950" s="24">
        <f t="shared" si="31"/>
        <v>923</v>
      </c>
      <c r="B950" s="90" t="s">
        <v>2227</v>
      </c>
      <c r="C950" s="61" t="s">
        <v>48</v>
      </c>
      <c r="D950" s="61">
        <v>2017.7</v>
      </c>
      <c r="E950" s="64" t="s">
        <v>895</v>
      </c>
      <c r="F950" s="65">
        <v>823</v>
      </c>
      <c r="G950" s="65">
        <v>1503</v>
      </c>
      <c r="H950" s="66" t="s">
        <v>236</v>
      </c>
      <c r="I950" s="67" t="s">
        <v>235</v>
      </c>
      <c r="J950" s="52"/>
    </row>
    <row r="951" spans="1:10" ht="28.5" customHeight="1" x14ac:dyDescent="0.2">
      <c r="A951" s="24">
        <f t="shared" si="31"/>
        <v>924</v>
      </c>
      <c r="B951" s="90" t="s">
        <v>1742</v>
      </c>
      <c r="C951" s="110" t="s">
        <v>48</v>
      </c>
      <c r="D951" s="61">
        <v>2018.11</v>
      </c>
      <c r="E951" s="64" t="s">
        <v>654</v>
      </c>
      <c r="F951" s="108">
        <v>2265</v>
      </c>
      <c r="G951" s="108">
        <v>4114</v>
      </c>
      <c r="H951" s="113" t="s">
        <v>189</v>
      </c>
      <c r="I951" s="109" t="s">
        <v>188</v>
      </c>
      <c r="J951" s="52"/>
    </row>
    <row r="952" spans="1:10" ht="28.5" customHeight="1" x14ac:dyDescent="0.2">
      <c r="A952" s="24">
        <f t="shared" si="31"/>
        <v>925</v>
      </c>
      <c r="B952" s="61" t="s">
        <v>1864</v>
      </c>
      <c r="C952" s="110" t="s">
        <v>48</v>
      </c>
      <c r="D952" s="61">
        <v>2019.3</v>
      </c>
      <c r="E952" s="111" t="s">
        <v>1831</v>
      </c>
      <c r="F952" s="65">
        <v>632</v>
      </c>
      <c r="G952" s="65">
        <v>1247</v>
      </c>
      <c r="H952" s="113" t="s">
        <v>181</v>
      </c>
      <c r="I952" s="109" t="s">
        <v>1884</v>
      </c>
      <c r="J952" s="30" t="s">
        <v>2445</v>
      </c>
    </row>
    <row r="953" spans="1:10" ht="28.5" customHeight="1" x14ac:dyDescent="0.2">
      <c r="A953" s="24">
        <f t="shared" si="31"/>
        <v>926</v>
      </c>
      <c r="B953" s="61" t="s">
        <v>2001</v>
      </c>
      <c r="C953" s="110" t="s">
        <v>48</v>
      </c>
      <c r="D953" s="61">
        <v>2019.9</v>
      </c>
      <c r="E953" s="111" t="s">
        <v>2013</v>
      </c>
      <c r="F953" s="65">
        <v>888</v>
      </c>
      <c r="G953" s="65">
        <v>1670</v>
      </c>
      <c r="H953" s="113" t="s">
        <v>236</v>
      </c>
      <c r="I953" s="109" t="s">
        <v>235</v>
      </c>
      <c r="J953" s="30"/>
    </row>
    <row r="954" spans="1:10" s="5" customFormat="1" ht="28.5" customHeight="1" x14ac:dyDescent="0.2">
      <c r="A954" s="327" t="s">
        <v>2307</v>
      </c>
      <c r="B954" s="328"/>
      <c r="C954" s="328"/>
      <c r="D954" s="328"/>
      <c r="E954" s="328"/>
      <c r="F954" s="328"/>
      <c r="G954" s="328"/>
      <c r="H954" s="328"/>
      <c r="I954" s="328"/>
      <c r="J954" s="329"/>
    </row>
    <row r="955" spans="1:10" s="5" customFormat="1" ht="28.5" customHeight="1" x14ac:dyDescent="0.2">
      <c r="A955" s="24">
        <f>ROW()-28</f>
        <v>927</v>
      </c>
      <c r="B955" s="31" t="s">
        <v>196</v>
      </c>
      <c r="C955" s="31" t="s">
        <v>2099</v>
      </c>
      <c r="D955" s="31">
        <v>2009.4</v>
      </c>
      <c r="E955" s="34" t="s">
        <v>1261</v>
      </c>
      <c r="F955" s="35">
        <v>1918</v>
      </c>
      <c r="G955" s="35">
        <v>3655</v>
      </c>
      <c r="H955" s="286" t="s">
        <v>6</v>
      </c>
      <c r="I955" s="37" t="s">
        <v>235</v>
      </c>
      <c r="J955" s="63"/>
    </row>
    <row r="956" spans="1:10" ht="27.75" customHeight="1" x14ac:dyDescent="0.2">
      <c r="A956" s="24">
        <f t="shared" ref="A956:A1003" si="32">ROW()-28</f>
        <v>928</v>
      </c>
      <c r="B956" s="61" t="s">
        <v>262</v>
      </c>
      <c r="C956" s="61" t="s">
        <v>2106</v>
      </c>
      <c r="D956" s="61">
        <v>2010.9</v>
      </c>
      <c r="E956" s="64" t="s">
        <v>1135</v>
      </c>
      <c r="F956" s="65">
        <v>1600</v>
      </c>
      <c r="G956" s="65">
        <v>2923</v>
      </c>
      <c r="H956" s="66" t="s">
        <v>124</v>
      </c>
      <c r="I956" s="67" t="s">
        <v>235</v>
      </c>
      <c r="J956" s="52"/>
    </row>
    <row r="957" spans="1:10" s="5" customFormat="1" ht="28.5" customHeight="1" x14ac:dyDescent="0.2">
      <c r="A957" s="24">
        <f t="shared" si="32"/>
        <v>929</v>
      </c>
      <c r="B957" s="31" t="s">
        <v>343</v>
      </c>
      <c r="C957" s="31" t="s">
        <v>2107</v>
      </c>
      <c r="D957" s="33">
        <v>2010.1</v>
      </c>
      <c r="E957" s="34" t="s">
        <v>1234</v>
      </c>
      <c r="F957" s="35">
        <v>192</v>
      </c>
      <c r="G957" s="35">
        <v>336</v>
      </c>
      <c r="H957" s="36" t="s">
        <v>6</v>
      </c>
      <c r="I957" s="37" t="s">
        <v>235</v>
      </c>
      <c r="J957" s="63"/>
    </row>
    <row r="958" spans="1:10" s="5" customFormat="1" ht="28.5" customHeight="1" x14ac:dyDescent="0.2">
      <c r="A958" s="24">
        <f t="shared" si="32"/>
        <v>930</v>
      </c>
      <c r="B958" s="31" t="s">
        <v>314</v>
      </c>
      <c r="C958" s="31" t="s">
        <v>2109</v>
      </c>
      <c r="D958" s="31">
        <v>2010.12</v>
      </c>
      <c r="E958" s="34" t="s">
        <v>1239</v>
      </c>
      <c r="F958" s="35">
        <v>359</v>
      </c>
      <c r="G958" s="35">
        <v>432</v>
      </c>
      <c r="H958" s="104" t="s">
        <v>109</v>
      </c>
      <c r="I958" s="105" t="s">
        <v>235</v>
      </c>
      <c r="J958" s="63"/>
    </row>
    <row r="959" spans="1:10" s="5" customFormat="1" ht="28.5" customHeight="1" x14ac:dyDescent="0.2">
      <c r="A959" s="24">
        <f t="shared" si="32"/>
        <v>931</v>
      </c>
      <c r="B959" s="31" t="s">
        <v>179</v>
      </c>
      <c r="C959" s="31" t="s">
        <v>2099</v>
      </c>
      <c r="D959" s="31">
        <v>2011.3</v>
      </c>
      <c r="E959" s="34" t="s">
        <v>1234</v>
      </c>
      <c r="F959" s="35">
        <v>945</v>
      </c>
      <c r="G959" s="35">
        <v>1376</v>
      </c>
      <c r="H959" s="36" t="s">
        <v>6</v>
      </c>
      <c r="I959" s="37" t="s">
        <v>235</v>
      </c>
      <c r="J959" s="63"/>
    </row>
    <row r="960" spans="1:10" s="5" customFormat="1" ht="28.5" customHeight="1" x14ac:dyDescent="0.2">
      <c r="A960" s="24">
        <f t="shared" si="32"/>
        <v>932</v>
      </c>
      <c r="B960" s="31" t="s">
        <v>272</v>
      </c>
      <c r="C960" s="31" t="s">
        <v>2099</v>
      </c>
      <c r="D960" s="31">
        <v>2011.7</v>
      </c>
      <c r="E960" s="34" t="s">
        <v>1179</v>
      </c>
      <c r="F960" s="35">
        <v>418</v>
      </c>
      <c r="G960" s="35">
        <v>649</v>
      </c>
      <c r="H960" s="36" t="s">
        <v>109</v>
      </c>
      <c r="I960" s="37" t="s">
        <v>235</v>
      </c>
      <c r="J960" s="63"/>
    </row>
    <row r="961" spans="1:10" s="5" customFormat="1" ht="28.5" customHeight="1" x14ac:dyDescent="0.2">
      <c r="A961" s="24">
        <f t="shared" si="32"/>
        <v>933</v>
      </c>
      <c r="B961" s="39" t="s">
        <v>1332</v>
      </c>
      <c r="C961" s="39" t="s">
        <v>2099</v>
      </c>
      <c r="D961" s="39">
        <v>2011.9</v>
      </c>
      <c r="E961" s="215" t="s">
        <v>1184</v>
      </c>
      <c r="F961" s="216">
        <v>1194</v>
      </c>
      <c r="G961" s="216">
        <v>1937</v>
      </c>
      <c r="H961" s="217" t="s">
        <v>109</v>
      </c>
      <c r="I961" s="218" t="s">
        <v>235</v>
      </c>
      <c r="J961" s="63"/>
    </row>
    <row r="962" spans="1:10" s="5" customFormat="1" ht="28.5" customHeight="1" x14ac:dyDescent="0.2">
      <c r="A962" s="24">
        <f t="shared" si="32"/>
        <v>934</v>
      </c>
      <c r="B962" s="46" t="s">
        <v>191</v>
      </c>
      <c r="C962" s="46" t="s">
        <v>2099</v>
      </c>
      <c r="D962" s="46">
        <v>2011.12</v>
      </c>
      <c r="E962" s="220" t="s">
        <v>930</v>
      </c>
      <c r="F962" s="130">
        <v>384</v>
      </c>
      <c r="G962" s="130">
        <v>842</v>
      </c>
      <c r="H962" s="284" t="s">
        <v>189</v>
      </c>
      <c r="I962" s="285" t="s">
        <v>235</v>
      </c>
      <c r="J962" s="63"/>
    </row>
    <row r="963" spans="1:10" s="5" customFormat="1" ht="28.5" customHeight="1" x14ac:dyDescent="0.2">
      <c r="A963" s="24">
        <f t="shared" si="32"/>
        <v>935</v>
      </c>
      <c r="B963" s="31" t="s">
        <v>206</v>
      </c>
      <c r="C963" s="31" t="s">
        <v>2109</v>
      </c>
      <c r="D963" s="31">
        <v>2012.6</v>
      </c>
      <c r="E963" s="34" t="s">
        <v>939</v>
      </c>
      <c r="F963" s="35">
        <v>775</v>
      </c>
      <c r="G963" s="35">
        <v>1647</v>
      </c>
      <c r="H963" s="36" t="s">
        <v>204</v>
      </c>
      <c r="I963" s="37" t="s">
        <v>235</v>
      </c>
      <c r="J963" s="63"/>
    </row>
    <row r="964" spans="1:10" s="5" customFormat="1" ht="28.5" customHeight="1" x14ac:dyDescent="0.2">
      <c r="A964" s="24">
        <f t="shared" si="32"/>
        <v>936</v>
      </c>
      <c r="B964" s="31" t="s">
        <v>2121</v>
      </c>
      <c r="C964" s="31" t="s">
        <v>2099</v>
      </c>
      <c r="D964" s="31">
        <v>2012.8</v>
      </c>
      <c r="E964" s="34" t="s">
        <v>1153</v>
      </c>
      <c r="F964" s="35">
        <v>2828</v>
      </c>
      <c r="G964" s="35">
        <v>6965</v>
      </c>
      <c r="H964" s="36" t="s">
        <v>204</v>
      </c>
      <c r="I964" s="37" t="s">
        <v>235</v>
      </c>
      <c r="J964" s="63"/>
    </row>
    <row r="965" spans="1:10" s="5" customFormat="1" ht="28.5" customHeight="1" x14ac:dyDescent="0.2">
      <c r="A965" s="24">
        <f t="shared" si="32"/>
        <v>937</v>
      </c>
      <c r="B965" s="31" t="s">
        <v>328</v>
      </c>
      <c r="C965" s="31" t="s">
        <v>2099</v>
      </c>
      <c r="D965" s="31">
        <v>2013.2</v>
      </c>
      <c r="E965" s="34" t="s">
        <v>1171</v>
      </c>
      <c r="F965" s="35">
        <v>1197</v>
      </c>
      <c r="G965" s="35">
        <v>2423</v>
      </c>
      <c r="H965" s="36" t="s">
        <v>109</v>
      </c>
      <c r="I965" s="37" t="s">
        <v>235</v>
      </c>
      <c r="J965" s="63"/>
    </row>
    <row r="966" spans="1:10" s="5" customFormat="1" ht="28.5" customHeight="1" x14ac:dyDescent="0.2">
      <c r="A966" s="24">
        <f t="shared" si="32"/>
        <v>938</v>
      </c>
      <c r="B966" s="31" t="s">
        <v>368</v>
      </c>
      <c r="C966" s="31" t="s">
        <v>2099</v>
      </c>
      <c r="D966" s="31">
        <v>2013.9</v>
      </c>
      <c r="E966" s="34" t="s">
        <v>1146</v>
      </c>
      <c r="F966" s="35">
        <v>431</v>
      </c>
      <c r="G966" s="35">
        <v>978</v>
      </c>
      <c r="H966" s="36" t="s">
        <v>189</v>
      </c>
      <c r="I966" s="37" t="s">
        <v>235</v>
      </c>
      <c r="J966" s="63"/>
    </row>
    <row r="967" spans="1:10" s="5" customFormat="1" ht="28.5" customHeight="1" x14ac:dyDescent="0.2">
      <c r="A967" s="24">
        <f t="shared" si="32"/>
        <v>939</v>
      </c>
      <c r="B967" s="31" t="s">
        <v>373</v>
      </c>
      <c r="C967" s="31" t="s">
        <v>2099</v>
      </c>
      <c r="D967" s="31">
        <v>2013.9</v>
      </c>
      <c r="E967" s="34" t="s">
        <v>1046</v>
      </c>
      <c r="F967" s="35">
        <v>795</v>
      </c>
      <c r="G967" s="35">
        <v>1798</v>
      </c>
      <c r="H967" s="36" t="s">
        <v>109</v>
      </c>
      <c r="I967" s="37" t="s">
        <v>235</v>
      </c>
      <c r="J967" s="63"/>
    </row>
    <row r="968" spans="1:10" s="5" customFormat="1" ht="28.5" customHeight="1" x14ac:dyDescent="0.2">
      <c r="A968" s="24">
        <f t="shared" si="32"/>
        <v>940</v>
      </c>
      <c r="B968" s="31" t="s">
        <v>374</v>
      </c>
      <c r="C968" s="31" t="s">
        <v>2099</v>
      </c>
      <c r="D968" s="31">
        <v>2013.9</v>
      </c>
      <c r="E968" s="34" t="s">
        <v>1046</v>
      </c>
      <c r="F968" s="35">
        <v>1421</v>
      </c>
      <c r="G968" s="35">
        <v>2446</v>
      </c>
      <c r="H968" s="36" t="s">
        <v>109</v>
      </c>
      <c r="I968" s="37" t="s">
        <v>235</v>
      </c>
      <c r="J968" s="63"/>
    </row>
    <row r="969" spans="1:10" s="5" customFormat="1" ht="28.5" customHeight="1" x14ac:dyDescent="0.2">
      <c r="A969" s="24">
        <f t="shared" si="32"/>
        <v>941</v>
      </c>
      <c r="B969" s="31" t="s">
        <v>375</v>
      </c>
      <c r="C969" s="31" t="s">
        <v>2099</v>
      </c>
      <c r="D969" s="31">
        <v>2013.9</v>
      </c>
      <c r="E969" s="34" t="s">
        <v>1147</v>
      </c>
      <c r="F969" s="35">
        <v>3874</v>
      </c>
      <c r="G969" s="35">
        <v>6835</v>
      </c>
      <c r="H969" s="36" t="s">
        <v>189</v>
      </c>
      <c r="I969" s="37" t="s">
        <v>235</v>
      </c>
      <c r="J969" s="63"/>
    </row>
    <row r="970" spans="1:10" s="5" customFormat="1" ht="28.5" customHeight="1" x14ac:dyDescent="0.2">
      <c r="A970" s="24">
        <f t="shared" si="32"/>
        <v>942</v>
      </c>
      <c r="B970" s="31" t="s">
        <v>422</v>
      </c>
      <c r="C970" s="31" t="s">
        <v>2099</v>
      </c>
      <c r="D970" s="31">
        <v>2014.3</v>
      </c>
      <c r="E970" s="59" t="s">
        <v>1321</v>
      </c>
      <c r="F970" s="35">
        <v>743</v>
      </c>
      <c r="G970" s="35">
        <v>1550</v>
      </c>
      <c r="H970" s="36" t="s">
        <v>109</v>
      </c>
      <c r="I970" s="37" t="s">
        <v>235</v>
      </c>
      <c r="J970" s="52" t="s">
        <v>2444</v>
      </c>
    </row>
    <row r="971" spans="1:10" s="5" customFormat="1" ht="28.5" customHeight="1" x14ac:dyDescent="0.2">
      <c r="A971" s="24">
        <f t="shared" si="32"/>
        <v>943</v>
      </c>
      <c r="B971" s="31" t="s">
        <v>454</v>
      </c>
      <c r="C971" s="31" t="s">
        <v>2099</v>
      </c>
      <c r="D971" s="31">
        <v>2014.7</v>
      </c>
      <c r="E971" s="34" t="s">
        <v>1056</v>
      </c>
      <c r="F971" s="35">
        <v>1260</v>
      </c>
      <c r="G971" s="35">
        <v>2100</v>
      </c>
      <c r="H971" s="36" t="s">
        <v>109</v>
      </c>
      <c r="I971" s="37" t="s">
        <v>235</v>
      </c>
      <c r="J971" s="52"/>
    </row>
    <row r="972" spans="1:10" s="5" customFormat="1" ht="28.5" customHeight="1" x14ac:dyDescent="0.2">
      <c r="A972" s="24">
        <f t="shared" si="32"/>
        <v>944</v>
      </c>
      <c r="B972" s="31" t="s">
        <v>457</v>
      </c>
      <c r="C972" s="31" t="s">
        <v>2099</v>
      </c>
      <c r="D972" s="31">
        <v>2014.7</v>
      </c>
      <c r="E972" s="34" t="s">
        <v>1131</v>
      </c>
      <c r="F972" s="35">
        <v>333</v>
      </c>
      <c r="G972" s="35">
        <v>432</v>
      </c>
      <c r="H972" s="36" t="s">
        <v>109</v>
      </c>
      <c r="I972" s="37" t="s">
        <v>235</v>
      </c>
      <c r="J972" s="52"/>
    </row>
    <row r="973" spans="1:10" s="5" customFormat="1" ht="28.5" customHeight="1" x14ac:dyDescent="0.2">
      <c r="A973" s="24">
        <f t="shared" si="32"/>
        <v>945</v>
      </c>
      <c r="B973" s="31" t="s">
        <v>474</v>
      </c>
      <c r="C973" s="31" t="s">
        <v>2099</v>
      </c>
      <c r="D973" s="31">
        <v>2014.7</v>
      </c>
      <c r="E973" s="34" t="s">
        <v>1132</v>
      </c>
      <c r="F973" s="35">
        <v>516</v>
      </c>
      <c r="G973" s="35">
        <v>1126</v>
      </c>
      <c r="H973" s="36" t="s">
        <v>189</v>
      </c>
      <c r="I973" s="37" t="s">
        <v>235</v>
      </c>
      <c r="J973" s="52"/>
    </row>
    <row r="974" spans="1:10" s="5" customFormat="1" ht="28.5" customHeight="1" x14ac:dyDescent="0.2">
      <c r="A974" s="24">
        <f t="shared" si="32"/>
        <v>946</v>
      </c>
      <c r="B974" s="31" t="s">
        <v>489</v>
      </c>
      <c r="C974" s="31" t="s">
        <v>2099</v>
      </c>
      <c r="D974" s="31">
        <v>2014.9</v>
      </c>
      <c r="E974" s="34" t="s">
        <v>1022</v>
      </c>
      <c r="F974" s="35">
        <v>360</v>
      </c>
      <c r="G974" s="35">
        <v>774</v>
      </c>
      <c r="H974" s="36" t="s">
        <v>109</v>
      </c>
      <c r="I974" s="37" t="s">
        <v>235</v>
      </c>
      <c r="J974" s="52"/>
    </row>
    <row r="975" spans="1:10" s="5" customFormat="1" ht="28.5" customHeight="1" x14ac:dyDescent="0.2">
      <c r="A975" s="24">
        <f t="shared" si="32"/>
        <v>947</v>
      </c>
      <c r="B975" s="31" t="s">
        <v>2150</v>
      </c>
      <c r="C975" s="31" t="s">
        <v>2099</v>
      </c>
      <c r="D975" s="31">
        <v>2015.3</v>
      </c>
      <c r="E975" s="34" t="s">
        <v>1051</v>
      </c>
      <c r="F975" s="35">
        <v>2710</v>
      </c>
      <c r="G975" s="35">
        <v>414</v>
      </c>
      <c r="H975" s="36" t="s">
        <v>109</v>
      </c>
      <c r="I975" s="37" t="s">
        <v>235</v>
      </c>
      <c r="J975" s="52"/>
    </row>
    <row r="976" spans="1:10" s="5" customFormat="1" ht="28.5" customHeight="1" x14ac:dyDescent="0.2">
      <c r="A976" s="24">
        <f t="shared" si="32"/>
        <v>948</v>
      </c>
      <c r="B976" s="31" t="s">
        <v>2159</v>
      </c>
      <c r="C976" s="31" t="s">
        <v>2109</v>
      </c>
      <c r="D976" s="31">
        <v>2015.7</v>
      </c>
      <c r="E976" s="34" t="s">
        <v>1071</v>
      </c>
      <c r="F976" s="35">
        <v>1168</v>
      </c>
      <c r="G976" s="35">
        <v>1228</v>
      </c>
      <c r="H976" s="36" t="s">
        <v>109</v>
      </c>
      <c r="I976" s="37" t="s">
        <v>235</v>
      </c>
      <c r="J976" s="52"/>
    </row>
    <row r="977" spans="1:10" s="5" customFormat="1" ht="28.5" customHeight="1" x14ac:dyDescent="0.2">
      <c r="A977" s="24">
        <f t="shared" si="32"/>
        <v>949</v>
      </c>
      <c r="B977" s="31" t="s">
        <v>2166</v>
      </c>
      <c r="C977" s="31" t="s">
        <v>2099</v>
      </c>
      <c r="D977" s="31">
        <v>2015.8</v>
      </c>
      <c r="E977" s="34" t="s">
        <v>1086</v>
      </c>
      <c r="F977" s="35">
        <v>561</v>
      </c>
      <c r="G977" s="35">
        <v>841</v>
      </c>
      <c r="H977" s="36" t="s">
        <v>109</v>
      </c>
      <c r="I977" s="37" t="s">
        <v>235</v>
      </c>
      <c r="J977" s="52"/>
    </row>
    <row r="978" spans="1:10" s="5" customFormat="1" ht="28.5" customHeight="1" x14ac:dyDescent="0.2">
      <c r="A978" s="24">
        <f t="shared" si="32"/>
        <v>950</v>
      </c>
      <c r="B978" s="31" t="s">
        <v>616</v>
      </c>
      <c r="C978" s="31" t="s">
        <v>2099</v>
      </c>
      <c r="D978" s="31">
        <v>2015.11</v>
      </c>
      <c r="E978" s="34" t="s">
        <v>948</v>
      </c>
      <c r="F978" s="35">
        <v>669</v>
      </c>
      <c r="G978" s="35">
        <v>1141</v>
      </c>
      <c r="H978" s="36" t="s">
        <v>109</v>
      </c>
      <c r="I978" s="37" t="s">
        <v>235</v>
      </c>
      <c r="J978" s="52"/>
    </row>
    <row r="979" spans="1:10" ht="27.75" customHeight="1" x14ac:dyDescent="0.2">
      <c r="A979" s="24">
        <f t="shared" si="32"/>
        <v>951</v>
      </c>
      <c r="B979" s="61" t="s">
        <v>636</v>
      </c>
      <c r="C979" s="61" t="s">
        <v>2314</v>
      </c>
      <c r="D979" s="61">
        <v>2016.3</v>
      </c>
      <c r="E979" s="64" t="s">
        <v>1044</v>
      </c>
      <c r="F979" s="65">
        <v>247</v>
      </c>
      <c r="G979" s="65">
        <v>404</v>
      </c>
      <c r="H979" s="66" t="s">
        <v>109</v>
      </c>
      <c r="I979" s="67" t="s">
        <v>235</v>
      </c>
      <c r="J979" s="51" t="s">
        <v>2447</v>
      </c>
    </row>
    <row r="980" spans="1:10" ht="27.75" customHeight="1" x14ac:dyDescent="0.2">
      <c r="A980" s="24">
        <f t="shared" si="32"/>
        <v>952</v>
      </c>
      <c r="B980" s="61" t="s">
        <v>2185</v>
      </c>
      <c r="C980" s="61" t="s">
        <v>2186</v>
      </c>
      <c r="D980" s="61">
        <v>2016.5</v>
      </c>
      <c r="E980" s="64" t="s">
        <v>948</v>
      </c>
      <c r="F980" s="65">
        <v>1496</v>
      </c>
      <c r="G980" s="65">
        <v>3711</v>
      </c>
      <c r="H980" s="66" t="s">
        <v>108</v>
      </c>
      <c r="I980" s="67" t="s">
        <v>235</v>
      </c>
      <c r="J980" s="52"/>
    </row>
    <row r="981" spans="1:10" s="5" customFormat="1" ht="28.5" customHeight="1" x14ac:dyDescent="0.2">
      <c r="A981" s="24">
        <f t="shared" si="32"/>
        <v>953</v>
      </c>
      <c r="B981" s="31" t="s">
        <v>673</v>
      </c>
      <c r="C981" s="31" t="s">
        <v>2099</v>
      </c>
      <c r="D981" s="31">
        <v>2016.6</v>
      </c>
      <c r="E981" s="34" t="s">
        <v>1007</v>
      </c>
      <c r="F981" s="35">
        <v>430</v>
      </c>
      <c r="G981" s="35">
        <v>424</v>
      </c>
      <c r="H981" s="36" t="s">
        <v>109</v>
      </c>
      <c r="I981" s="37" t="s">
        <v>235</v>
      </c>
      <c r="J981" s="51"/>
    </row>
    <row r="982" spans="1:10" s="5" customFormat="1" ht="28.5" customHeight="1" x14ac:dyDescent="0.2">
      <c r="A982" s="24">
        <f t="shared" si="32"/>
        <v>954</v>
      </c>
      <c r="B982" s="31" t="s">
        <v>685</v>
      </c>
      <c r="C982" s="31" t="s">
        <v>2099</v>
      </c>
      <c r="D982" s="31">
        <v>2016.7</v>
      </c>
      <c r="E982" s="34" t="s">
        <v>1014</v>
      </c>
      <c r="F982" s="35">
        <v>874</v>
      </c>
      <c r="G982" s="35">
        <v>1681</v>
      </c>
      <c r="H982" s="36" t="s">
        <v>109</v>
      </c>
      <c r="I982" s="37" t="s">
        <v>235</v>
      </c>
      <c r="J982" s="52"/>
    </row>
    <row r="983" spans="1:10" s="5" customFormat="1" ht="28.5" customHeight="1" x14ac:dyDescent="0.2">
      <c r="A983" s="24">
        <f t="shared" si="32"/>
        <v>955</v>
      </c>
      <c r="B983" s="31" t="s">
        <v>690</v>
      </c>
      <c r="C983" s="31" t="s">
        <v>2099</v>
      </c>
      <c r="D983" s="31">
        <v>2016.8</v>
      </c>
      <c r="E983" s="34" t="s">
        <v>961</v>
      </c>
      <c r="F983" s="35">
        <v>1053</v>
      </c>
      <c r="G983" s="35">
        <v>2091</v>
      </c>
      <c r="H983" s="36" t="s">
        <v>109</v>
      </c>
      <c r="I983" s="37" t="s">
        <v>235</v>
      </c>
      <c r="J983" s="52"/>
    </row>
    <row r="984" spans="1:10" s="5" customFormat="1" ht="28.5" customHeight="1" x14ac:dyDescent="0.2">
      <c r="A984" s="24">
        <f t="shared" si="32"/>
        <v>956</v>
      </c>
      <c r="B984" s="31" t="s">
        <v>744</v>
      </c>
      <c r="C984" s="31" t="s">
        <v>2099</v>
      </c>
      <c r="D984" s="33">
        <v>2016.1</v>
      </c>
      <c r="E984" s="34" t="s">
        <v>988</v>
      </c>
      <c r="F984" s="35">
        <v>899</v>
      </c>
      <c r="G984" s="35">
        <v>1724</v>
      </c>
      <c r="H984" s="36" t="s">
        <v>180</v>
      </c>
      <c r="I984" s="37" t="s">
        <v>235</v>
      </c>
      <c r="J984" s="52"/>
    </row>
    <row r="985" spans="1:10" ht="27.75" customHeight="1" x14ac:dyDescent="0.2">
      <c r="A985" s="24">
        <f t="shared" si="32"/>
        <v>957</v>
      </c>
      <c r="B985" s="61" t="s">
        <v>784</v>
      </c>
      <c r="C985" s="61" t="s">
        <v>2206</v>
      </c>
      <c r="D985" s="61">
        <v>2016.12</v>
      </c>
      <c r="E985" s="64" t="s">
        <v>933</v>
      </c>
      <c r="F985" s="65">
        <v>2105</v>
      </c>
      <c r="G985" s="65">
        <v>5035</v>
      </c>
      <c r="H985" s="66" t="s">
        <v>180</v>
      </c>
      <c r="I985" s="81" t="s">
        <v>235</v>
      </c>
      <c r="J985" s="52"/>
    </row>
    <row r="986" spans="1:10" s="5" customFormat="1" ht="28.5" customHeight="1" x14ac:dyDescent="0.2">
      <c r="A986" s="24">
        <f t="shared" si="32"/>
        <v>958</v>
      </c>
      <c r="B986" s="31" t="s">
        <v>2209</v>
      </c>
      <c r="C986" s="31" t="s">
        <v>2099</v>
      </c>
      <c r="D986" s="31">
        <v>2017.2</v>
      </c>
      <c r="E986" s="34" t="s">
        <v>928</v>
      </c>
      <c r="F986" s="89">
        <v>1208</v>
      </c>
      <c r="G986" s="35">
        <v>2910</v>
      </c>
      <c r="H986" s="36" t="s">
        <v>180</v>
      </c>
      <c r="I986" s="75" t="s">
        <v>235</v>
      </c>
      <c r="J986" s="52"/>
    </row>
    <row r="987" spans="1:10" ht="27.75" customHeight="1" x14ac:dyDescent="0.2">
      <c r="A987" s="24">
        <f t="shared" si="32"/>
        <v>959</v>
      </c>
      <c r="B987" s="117" t="s">
        <v>2218</v>
      </c>
      <c r="C987" s="61" t="s">
        <v>2219</v>
      </c>
      <c r="D987" s="61">
        <v>2017.4</v>
      </c>
      <c r="E987" s="64" t="s">
        <v>948</v>
      </c>
      <c r="F987" s="86">
        <v>2307</v>
      </c>
      <c r="G987" s="86">
        <v>4485</v>
      </c>
      <c r="H987" s="87" t="s">
        <v>109</v>
      </c>
      <c r="I987" s="88" t="s">
        <v>235</v>
      </c>
      <c r="J987" s="52"/>
    </row>
    <row r="988" spans="1:10" ht="27.75" customHeight="1" x14ac:dyDescent="0.2">
      <c r="A988" s="24">
        <f t="shared" si="32"/>
        <v>960</v>
      </c>
      <c r="B988" s="61" t="s">
        <v>831</v>
      </c>
      <c r="C988" s="163" t="s">
        <v>2106</v>
      </c>
      <c r="D988" s="61">
        <v>2017.5</v>
      </c>
      <c r="E988" s="70" t="s">
        <v>907</v>
      </c>
      <c r="F988" s="65">
        <v>2191</v>
      </c>
      <c r="G988" s="65">
        <v>4156</v>
      </c>
      <c r="H988" s="66" t="s">
        <v>109</v>
      </c>
      <c r="I988" s="81" t="s">
        <v>235</v>
      </c>
      <c r="J988" s="52"/>
    </row>
    <row r="989" spans="1:10" s="5" customFormat="1" ht="28.5" customHeight="1" x14ac:dyDescent="0.2">
      <c r="A989" s="24">
        <f t="shared" si="32"/>
        <v>961</v>
      </c>
      <c r="B989" s="91" t="s">
        <v>848</v>
      </c>
      <c r="C989" s="31" t="s">
        <v>2099</v>
      </c>
      <c r="D989" s="31">
        <v>2017.6</v>
      </c>
      <c r="E989" s="34" t="s">
        <v>889</v>
      </c>
      <c r="F989" s="35">
        <v>2680</v>
      </c>
      <c r="G989" s="35">
        <v>5541</v>
      </c>
      <c r="H989" s="36" t="s">
        <v>180</v>
      </c>
      <c r="I989" s="37" t="s">
        <v>235</v>
      </c>
      <c r="J989" s="52"/>
    </row>
    <row r="990" spans="1:10" s="5" customFormat="1" ht="28.5" customHeight="1" x14ac:dyDescent="0.2">
      <c r="A990" s="24">
        <f t="shared" si="32"/>
        <v>962</v>
      </c>
      <c r="B990" s="91" t="s">
        <v>2223</v>
      </c>
      <c r="C990" s="31" t="s">
        <v>2099</v>
      </c>
      <c r="D990" s="31">
        <v>2017.6</v>
      </c>
      <c r="E990" s="34" t="s">
        <v>906</v>
      </c>
      <c r="F990" s="35">
        <v>311</v>
      </c>
      <c r="G990" s="35">
        <v>688</v>
      </c>
      <c r="H990" s="36" t="s">
        <v>180</v>
      </c>
      <c r="I990" s="75" t="s">
        <v>235</v>
      </c>
      <c r="J990" s="52" t="s">
        <v>2444</v>
      </c>
    </row>
    <row r="991" spans="1:10" s="5" customFormat="1" ht="28.5" customHeight="1" x14ac:dyDescent="0.2">
      <c r="A991" s="24">
        <f t="shared" si="32"/>
        <v>963</v>
      </c>
      <c r="B991" s="91" t="s">
        <v>1407</v>
      </c>
      <c r="C991" s="31" t="s">
        <v>2099</v>
      </c>
      <c r="D991" s="31">
        <v>2017.11</v>
      </c>
      <c r="E991" s="34" t="s">
        <v>940</v>
      </c>
      <c r="F991" s="35">
        <v>483</v>
      </c>
      <c r="G991" s="35">
        <v>1019</v>
      </c>
      <c r="H991" s="36" t="s">
        <v>180</v>
      </c>
      <c r="I991" s="37" t="s">
        <v>235</v>
      </c>
      <c r="J991" s="52"/>
    </row>
    <row r="992" spans="1:10" s="5" customFormat="1" ht="28.5" customHeight="1" x14ac:dyDescent="0.2">
      <c r="A992" s="24">
        <f t="shared" si="32"/>
        <v>964</v>
      </c>
      <c r="B992" s="91" t="s">
        <v>1410</v>
      </c>
      <c r="C992" s="31" t="s">
        <v>2099</v>
      </c>
      <c r="D992" s="31">
        <v>2017.11</v>
      </c>
      <c r="E992" s="34" t="s">
        <v>1180</v>
      </c>
      <c r="F992" s="35">
        <v>1953</v>
      </c>
      <c r="G992" s="35">
        <v>2007</v>
      </c>
      <c r="H992" s="36" t="s">
        <v>108</v>
      </c>
      <c r="I992" s="37" t="s">
        <v>235</v>
      </c>
      <c r="J992" s="52"/>
    </row>
    <row r="993" spans="1:10" ht="27.75" customHeight="1" x14ac:dyDescent="0.2">
      <c r="A993" s="24">
        <f t="shared" si="32"/>
        <v>965</v>
      </c>
      <c r="B993" s="90" t="s">
        <v>1567</v>
      </c>
      <c r="C993" s="61" t="s">
        <v>2219</v>
      </c>
      <c r="D993" s="61">
        <v>2018.5</v>
      </c>
      <c r="E993" s="64" t="s">
        <v>880</v>
      </c>
      <c r="F993" s="65">
        <v>1006</v>
      </c>
      <c r="G993" s="65">
        <v>2349</v>
      </c>
      <c r="H993" s="66" t="s">
        <v>189</v>
      </c>
      <c r="I993" s="67" t="s">
        <v>188</v>
      </c>
      <c r="J993" s="52"/>
    </row>
    <row r="994" spans="1:10" s="5" customFormat="1" ht="28.5" customHeight="1" x14ac:dyDescent="0.2">
      <c r="A994" s="24">
        <f t="shared" si="32"/>
        <v>966</v>
      </c>
      <c r="B994" s="31" t="s">
        <v>1787</v>
      </c>
      <c r="C994" s="102" t="s">
        <v>2099</v>
      </c>
      <c r="D994" s="31">
        <v>2018.12</v>
      </c>
      <c r="E994" s="133" t="s">
        <v>976</v>
      </c>
      <c r="F994" s="35">
        <v>362</v>
      </c>
      <c r="G994" s="35">
        <v>737</v>
      </c>
      <c r="H994" s="104" t="s">
        <v>109</v>
      </c>
      <c r="I994" s="105" t="s">
        <v>188</v>
      </c>
      <c r="J994" s="52" t="s">
        <v>2445</v>
      </c>
    </row>
    <row r="995" spans="1:10" s="5" customFormat="1" ht="28.5" customHeight="1" x14ac:dyDescent="0.2">
      <c r="A995" s="24">
        <f t="shared" si="32"/>
        <v>967</v>
      </c>
      <c r="B995" s="31" t="s">
        <v>2251</v>
      </c>
      <c r="C995" s="102" t="s">
        <v>2099</v>
      </c>
      <c r="D995" s="31">
        <v>2019.3</v>
      </c>
      <c r="E995" s="133" t="s">
        <v>1877</v>
      </c>
      <c r="F995" s="35">
        <v>625</v>
      </c>
      <c r="G995" s="35">
        <v>1269</v>
      </c>
      <c r="H995" s="104" t="s">
        <v>1869</v>
      </c>
      <c r="I995" s="105" t="s">
        <v>146</v>
      </c>
      <c r="J995" s="52" t="s">
        <v>2445</v>
      </c>
    </row>
    <row r="996" spans="1:10" s="5" customFormat="1" ht="28.5" customHeight="1" x14ac:dyDescent="0.2">
      <c r="A996" s="24">
        <f t="shared" si="32"/>
        <v>968</v>
      </c>
      <c r="B996" s="31" t="s">
        <v>1896</v>
      </c>
      <c r="C996" s="102" t="s">
        <v>2099</v>
      </c>
      <c r="D996" s="31">
        <v>2019.4</v>
      </c>
      <c r="E996" s="133" t="s">
        <v>1907</v>
      </c>
      <c r="F996" s="35">
        <v>865</v>
      </c>
      <c r="G996" s="35">
        <v>1787</v>
      </c>
      <c r="H996" s="104" t="s">
        <v>181</v>
      </c>
      <c r="I996" s="105" t="s">
        <v>235</v>
      </c>
      <c r="J996" s="52"/>
    </row>
    <row r="997" spans="1:10" s="5" customFormat="1" ht="28.5" customHeight="1" x14ac:dyDescent="0.2">
      <c r="A997" s="24">
        <f t="shared" si="32"/>
        <v>969</v>
      </c>
      <c r="B997" s="31" t="s">
        <v>1897</v>
      </c>
      <c r="C997" s="102" t="s">
        <v>2099</v>
      </c>
      <c r="D997" s="31">
        <v>2019.4</v>
      </c>
      <c r="E997" s="133" t="s">
        <v>1907</v>
      </c>
      <c r="F997" s="35">
        <v>2116</v>
      </c>
      <c r="G997" s="35">
        <v>4120</v>
      </c>
      <c r="H997" s="104" t="s">
        <v>181</v>
      </c>
      <c r="I997" s="105" t="s">
        <v>235</v>
      </c>
      <c r="J997" s="52"/>
    </row>
    <row r="998" spans="1:10" s="5" customFormat="1" ht="28.5" customHeight="1" x14ac:dyDescent="0.2">
      <c r="A998" s="24">
        <f t="shared" si="32"/>
        <v>970</v>
      </c>
      <c r="B998" s="31" t="s">
        <v>1945</v>
      </c>
      <c r="C998" s="102" t="s">
        <v>2099</v>
      </c>
      <c r="D998" s="31">
        <v>2019.6</v>
      </c>
      <c r="E998" s="133" t="s">
        <v>1935</v>
      </c>
      <c r="F998" s="35">
        <v>1763</v>
      </c>
      <c r="G998" s="35">
        <v>2797</v>
      </c>
      <c r="H998" s="104" t="s">
        <v>236</v>
      </c>
      <c r="I998" s="105" t="s">
        <v>146</v>
      </c>
      <c r="J998" s="51"/>
    </row>
    <row r="999" spans="1:10" s="5" customFormat="1" ht="28.5" customHeight="1" x14ac:dyDescent="0.2">
      <c r="A999" s="24">
        <f t="shared" si="32"/>
        <v>971</v>
      </c>
      <c r="B999" s="31" t="s">
        <v>2053</v>
      </c>
      <c r="C999" s="102" t="s">
        <v>2099</v>
      </c>
      <c r="D999" s="33">
        <v>2019.11</v>
      </c>
      <c r="E999" s="133" t="s">
        <v>1915</v>
      </c>
      <c r="F999" s="35">
        <v>1682</v>
      </c>
      <c r="G999" s="35">
        <v>3579</v>
      </c>
      <c r="H999" s="104" t="s">
        <v>181</v>
      </c>
      <c r="I999" s="105" t="s">
        <v>235</v>
      </c>
      <c r="J999" s="52"/>
    </row>
    <row r="1000" spans="1:10" s="5" customFormat="1" ht="28.5" customHeight="1" x14ac:dyDescent="0.2">
      <c r="A1000" s="24">
        <f t="shared" si="32"/>
        <v>972</v>
      </c>
      <c r="B1000" s="31" t="s">
        <v>426</v>
      </c>
      <c r="C1000" s="31" t="s">
        <v>2134</v>
      </c>
      <c r="D1000" s="31">
        <v>2014.4</v>
      </c>
      <c r="E1000" s="59" t="s">
        <v>1032</v>
      </c>
      <c r="F1000" s="35">
        <v>2043</v>
      </c>
      <c r="G1000" s="35">
        <v>2043</v>
      </c>
      <c r="H1000" s="36" t="s">
        <v>6</v>
      </c>
      <c r="I1000" s="37" t="s">
        <v>235</v>
      </c>
      <c r="J1000" s="290"/>
    </row>
    <row r="1001" spans="1:10" s="5" customFormat="1" ht="28.5" customHeight="1" x14ac:dyDescent="0.2">
      <c r="A1001" s="24">
        <f t="shared" si="32"/>
        <v>973</v>
      </c>
      <c r="B1001" s="231" t="s">
        <v>2406</v>
      </c>
      <c r="C1001" s="31" t="s">
        <v>2134</v>
      </c>
      <c r="D1001" s="231">
        <v>2020.7</v>
      </c>
      <c r="E1001" s="296" t="s">
        <v>2407</v>
      </c>
      <c r="F1001" s="233">
        <v>1364</v>
      </c>
      <c r="G1001" s="233">
        <v>1968</v>
      </c>
      <c r="H1001" s="297" t="s">
        <v>181</v>
      </c>
      <c r="I1001" s="298" t="s">
        <v>235</v>
      </c>
      <c r="J1001" s="290"/>
    </row>
    <row r="1002" spans="1:10" s="5" customFormat="1" ht="28.5" customHeight="1" x14ac:dyDescent="0.2">
      <c r="A1002" s="24">
        <f t="shared" si="32"/>
        <v>974</v>
      </c>
      <c r="B1002" s="231" t="s">
        <v>2408</v>
      </c>
      <c r="C1002" s="31" t="s">
        <v>2134</v>
      </c>
      <c r="D1002" s="231">
        <v>2020.7</v>
      </c>
      <c r="E1002" s="296" t="s">
        <v>1883</v>
      </c>
      <c r="F1002" s="233">
        <v>1249</v>
      </c>
      <c r="G1002" s="233">
        <v>2313</v>
      </c>
      <c r="H1002" s="297" t="s">
        <v>181</v>
      </c>
      <c r="I1002" s="298" t="s">
        <v>235</v>
      </c>
      <c r="J1002" s="290"/>
    </row>
    <row r="1003" spans="1:10" s="5" customFormat="1" ht="28.5" customHeight="1" x14ac:dyDescent="0.2">
      <c r="A1003" s="24">
        <f t="shared" si="32"/>
        <v>975</v>
      </c>
      <c r="B1003" s="231" t="s">
        <v>2409</v>
      </c>
      <c r="C1003" s="31" t="s">
        <v>2134</v>
      </c>
      <c r="D1003" s="231">
        <v>2020.7</v>
      </c>
      <c r="E1003" s="296" t="s">
        <v>2410</v>
      </c>
      <c r="F1003" s="233">
        <v>1357</v>
      </c>
      <c r="G1003" s="233">
        <v>2323</v>
      </c>
      <c r="H1003" s="297" t="s">
        <v>181</v>
      </c>
      <c r="I1003" s="298" t="s">
        <v>235</v>
      </c>
      <c r="J1003" s="290"/>
    </row>
    <row r="1004" spans="1:10" s="5" customFormat="1" x14ac:dyDescent="0.2">
      <c r="A1004" s="327" t="s">
        <v>2281</v>
      </c>
      <c r="B1004" s="328"/>
      <c r="C1004" s="328"/>
      <c r="D1004" s="328"/>
      <c r="E1004" s="328"/>
      <c r="F1004" s="328"/>
      <c r="G1004" s="328"/>
      <c r="H1004" s="328"/>
      <c r="I1004" s="328"/>
      <c r="J1004" s="329"/>
    </row>
    <row r="1005" spans="1:10" ht="28.5" customHeight="1" x14ac:dyDescent="0.2">
      <c r="A1005" s="24">
        <f>ROW()-29</f>
        <v>976</v>
      </c>
      <c r="B1005" s="163" t="s">
        <v>82</v>
      </c>
      <c r="C1005" s="163" t="s">
        <v>2094</v>
      </c>
      <c r="D1005" s="163">
        <v>2005.4</v>
      </c>
      <c r="E1005" s="70" t="s">
        <v>881</v>
      </c>
      <c r="F1005" s="71">
        <v>674</v>
      </c>
      <c r="G1005" s="71">
        <v>2162</v>
      </c>
      <c r="H1005" s="174" t="s">
        <v>6</v>
      </c>
      <c r="I1005" s="175" t="s">
        <v>235</v>
      </c>
      <c r="J1005" s="52"/>
    </row>
    <row r="1006" spans="1:10" ht="28.5" customHeight="1" x14ac:dyDescent="0.2">
      <c r="A1006" s="24">
        <f t="shared" ref="A1006:A1022" si="33">ROW()-29</f>
        <v>977</v>
      </c>
      <c r="B1006" s="61" t="s">
        <v>10</v>
      </c>
      <c r="C1006" s="61" t="s">
        <v>2094</v>
      </c>
      <c r="D1006" s="61">
        <v>2005.9</v>
      </c>
      <c r="E1006" s="64" t="s">
        <v>903</v>
      </c>
      <c r="F1006" s="65">
        <v>948</v>
      </c>
      <c r="G1006" s="65">
        <v>1395</v>
      </c>
      <c r="H1006" s="66" t="s">
        <v>6</v>
      </c>
      <c r="I1006" s="67" t="s">
        <v>235</v>
      </c>
      <c r="J1006" s="52"/>
    </row>
    <row r="1007" spans="1:10" ht="28.5" customHeight="1" x14ac:dyDescent="0.2">
      <c r="A1007" s="24">
        <f t="shared" si="33"/>
        <v>978</v>
      </c>
      <c r="B1007" s="61" t="s">
        <v>61</v>
      </c>
      <c r="C1007" s="61" t="s">
        <v>2094</v>
      </c>
      <c r="D1007" s="61">
        <v>2009.6</v>
      </c>
      <c r="E1007" s="64" t="s">
        <v>1264</v>
      </c>
      <c r="F1007" s="65">
        <v>1574</v>
      </c>
      <c r="G1007" s="65">
        <v>2677</v>
      </c>
      <c r="H1007" s="299" t="s">
        <v>6</v>
      </c>
      <c r="I1007" s="67" t="s">
        <v>235</v>
      </c>
      <c r="J1007" s="52"/>
    </row>
    <row r="1008" spans="1:10" ht="28.5" customHeight="1" x14ac:dyDescent="0.2">
      <c r="A1008" s="24">
        <f t="shared" si="33"/>
        <v>979</v>
      </c>
      <c r="B1008" s="61" t="s">
        <v>119</v>
      </c>
      <c r="C1008" s="61" t="s">
        <v>2094</v>
      </c>
      <c r="D1008" s="61">
        <v>2009.12</v>
      </c>
      <c r="E1008" s="64" t="s">
        <v>1203</v>
      </c>
      <c r="F1008" s="65">
        <v>1586</v>
      </c>
      <c r="G1008" s="65">
        <v>1989</v>
      </c>
      <c r="H1008" s="66" t="s">
        <v>6</v>
      </c>
      <c r="I1008" s="67" t="s">
        <v>235</v>
      </c>
      <c r="J1008" s="52"/>
    </row>
    <row r="1009" spans="1:10" ht="28.5" customHeight="1" x14ac:dyDescent="0.2">
      <c r="A1009" s="24">
        <f t="shared" si="33"/>
        <v>980</v>
      </c>
      <c r="B1009" s="61" t="s">
        <v>169</v>
      </c>
      <c r="C1009" s="61" t="s">
        <v>2094</v>
      </c>
      <c r="D1009" s="61">
        <v>2010.8</v>
      </c>
      <c r="E1009" s="64" t="s">
        <v>1225</v>
      </c>
      <c r="F1009" s="65">
        <v>1001</v>
      </c>
      <c r="G1009" s="65">
        <v>1385</v>
      </c>
      <c r="H1009" s="66" t="s">
        <v>124</v>
      </c>
      <c r="I1009" s="67" t="s">
        <v>235</v>
      </c>
      <c r="J1009" s="52"/>
    </row>
    <row r="1010" spans="1:10" ht="28.5" customHeight="1" x14ac:dyDescent="0.2">
      <c r="A1010" s="24">
        <f t="shared" si="33"/>
        <v>981</v>
      </c>
      <c r="B1010" s="61" t="s">
        <v>313</v>
      </c>
      <c r="C1010" s="61" t="s">
        <v>2094</v>
      </c>
      <c r="D1010" s="61">
        <v>2010.12</v>
      </c>
      <c r="E1010" s="64" t="s">
        <v>1239</v>
      </c>
      <c r="F1010" s="65">
        <v>1260</v>
      </c>
      <c r="G1010" s="65">
        <v>1600</v>
      </c>
      <c r="H1010" s="113" t="s">
        <v>109</v>
      </c>
      <c r="I1010" s="109" t="s">
        <v>235</v>
      </c>
      <c r="J1010" s="290"/>
    </row>
    <row r="1011" spans="1:10" ht="28.5" customHeight="1" x14ac:dyDescent="0.2">
      <c r="A1011" s="24">
        <f t="shared" si="33"/>
        <v>982</v>
      </c>
      <c r="B1011" s="61" t="s">
        <v>2113</v>
      </c>
      <c r="C1011" s="61" t="s">
        <v>2094</v>
      </c>
      <c r="D1011" s="61">
        <v>2011.8</v>
      </c>
      <c r="E1011" s="64" t="s">
        <v>1180</v>
      </c>
      <c r="F1011" s="65">
        <v>998</v>
      </c>
      <c r="G1011" s="65">
        <v>1185</v>
      </c>
      <c r="H1011" s="66" t="s">
        <v>124</v>
      </c>
      <c r="I1011" s="67" t="s">
        <v>235</v>
      </c>
      <c r="J1011" s="52"/>
    </row>
    <row r="1012" spans="1:10" ht="28.5" customHeight="1" x14ac:dyDescent="0.2">
      <c r="A1012" s="24">
        <f t="shared" si="33"/>
        <v>983</v>
      </c>
      <c r="B1012" s="61" t="s">
        <v>223</v>
      </c>
      <c r="C1012" s="61" t="s">
        <v>2094</v>
      </c>
      <c r="D1012" s="61">
        <v>2012.9</v>
      </c>
      <c r="E1012" s="64" t="s">
        <v>1056</v>
      </c>
      <c r="F1012" s="65">
        <v>1854</v>
      </c>
      <c r="G1012" s="65">
        <v>4078</v>
      </c>
      <c r="H1012" s="66" t="s">
        <v>109</v>
      </c>
      <c r="I1012" s="67" t="s">
        <v>235</v>
      </c>
      <c r="J1012" s="52"/>
    </row>
    <row r="1013" spans="1:10" ht="28.5" customHeight="1" x14ac:dyDescent="0.2">
      <c r="A1013" s="24">
        <f t="shared" si="33"/>
        <v>984</v>
      </c>
      <c r="B1013" s="61" t="s">
        <v>364</v>
      </c>
      <c r="C1013" s="61" t="s">
        <v>2094</v>
      </c>
      <c r="D1013" s="61">
        <v>2013.8</v>
      </c>
      <c r="E1013" s="64" t="s">
        <v>940</v>
      </c>
      <c r="F1013" s="65">
        <v>1248</v>
      </c>
      <c r="G1013" s="65">
        <v>2604</v>
      </c>
      <c r="H1013" s="66" t="s">
        <v>189</v>
      </c>
      <c r="I1013" s="67" t="s">
        <v>235</v>
      </c>
      <c r="J1013" s="52"/>
    </row>
    <row r="1014" spans="1:10" ht="28.5" customHeight="1" x14ac:dyDescent="0.2">
      <c r="A1014" s="24">
        <f t="shared" si="33"/>
        <v>985</v>
      </c>
      <c r="B1014" s="61" t="s">
        <v>369</v>
      </c>
      <c r="C1014" s="61" t="s">
        <v>2094</v>
      </c>
      <c r="D1014" s="61">
        <v>2013.9</v>
      </c>
      <c r="E1014" s="64" t="s">
        <v>1145</v>
      </c>
      <c r="F1014" s="65">
        <v>1143</v>
      </c>
      <c r="G1014" s="65">
        <v>1879</v>
      </c>
      <c r="H1014" s="66" t="s">
        <v>109</v>
      </c>
      <c r="I1014" s="67" t="s">
        <v>235</v>
      </c>
      <c r="J1014" s="52"/>
    </row>
    <row r="1015" spans="1:10" ht="28.5" customHeight="1" x14ac:dyDescent="0.2">
      <c r="A1015" s="24">
        <f t="shared" si="33"/>
        <v>986</v>
      </c>
      <c r="B1015" s="61" t="s">
        <v>720</v>
      </c>
      <c r="C1015" s="61" t="s">
        <v>2094</v>
      </c>
      <c r="D1015" s="61">
        <v>2016.9</v>
      </c>
      <c r="E1015" s="64" t="s">
        <v>966</v>
      </c>
      <c r="F1015" s="65">
        <v>2311</v>
      </c>
      <c r="G1015" s="65">
        <v>4829</v>
      </c>
      <c r="H1015" s="66" t="s">
        <v>180</v>
      </c>
      <c r="I1015" s="67" t="s">
        <v>235</v>
      </c>
      <c r="J1015" s="52"/>
    </row>
    <row r="1016" spans="1:10" ht="28.5" customHeight="1" x14ac:dyDescent="0.2">
      <c r="A1016" s="24">
        <f t="shared" si="33"/>
        <v>987</v>
      </c>
      <c r="B1016" s="61" t="s">
        <v>790</v>
      </c>
      <c r="C1016" s="61" t="s">
        <v>2094</v>
      </c>
      <c r="D1016" s="61">
        <v>2017.2</v>
      </c>
      <c r="E1016" s="64" t="s">
        <v>945</v>
      </c>
      <c r="F1016" s="78">
        <v>1501</v>
      </c>
      <c r="G1016" s="65">
        <v>3623</v>
      </c>
      <c r="H1016" s="80" t="s">
        <v>189</v>
      </c>
      <c r="I1016" s="81" t="s">
        <v>235</v>
      </c>
      <c r="J1016" s="52"/>
    </row>
    <row r="1017" spans="1:10" ht="28.5" customHeight="1" x14ac:dyDescent="0.2">
      <c r="A1017" s="24">
        <f t="shared" si="33"/>
        <v>988</v>
      </c>
      <c r="B1017" s="61" t="s">
        <v>1690</v>
      </c>
      <c r="C1017" s="61" t="s">
        <v>2094</v>
      </c>
      <c r="D1017" s="61">
        <v>2018.8</v>
      </c>
      <c r="E1017" s="101" t="s">
        <v>1651</v>
      </c>
      <c r="F1017" s="65">
        <v>1554</v>
      </c>
      <c r="G1017" s="65">
        <v>3051</v>
      </c>
      <c r="H1017" s="66" t="s">
        <v>1650</v>
      </c>
      <c r="I1017" s="67" t="s">
        <v>1646</v>
      </c>
      <c r="J1017" s="52"/>
    </row>
    <row r="1018" spans="1:10" ht="28.5" customHeight="1" x14ac:dyDescent="0.2">
      <c r="A1018" s="24">
        <f t="shared" si="33"/>
        <v>989</v>
      </c>
      <c r="B1018" s="61" t="s">
        <v>1691</v>
      </c>
      <c r="C1018" s="61" t="s">
        <v>2094</v>
      </c>
      <c r="D1018" s="61">
        <v>2018.8</v>
      </c>
      <c r="E1018" s="101" t="s">
        <v>1651</v>
      </c>
      <c r="F1018" s="65">
        <v>1255</v>
      </c>
      <c r="G1018" s="65">
        <v>2442</v>
      </c>
      <c r="H1018" s="66" t="s">
        <v>1650</v>
      </c>
      <c r="I1018" s="67" t="s">
        <v>1646</v>
      </c>
      <c r="J1018" s="52"/>
    </row>
    <row r="1019" spans="1:10" ht="28.5" customHeight="1" x14ac:dyDescent="0.2">
      <c r="A1019" s="24">
        <f t="shared" si="33"/>
        <v>990</v>
      </c>
      <c r="B1019" s="90" t="s">
        <v>1693</v>
      </c>
      <c r="C1019" s="61" t="s">
        <v>2094</v>
      </c>
      <c r="D1019" s="61">
        <v>2018.8</v>
      </c>
      <c r="E1019" s="93" t="s">
        <v>1654</v>
      </c>
      <c r="F1019" s="65">
        <v>1662</v>
      </c>
      <c r="G1019" s="65">
        <v>3118</v>
      </c>
      <c r="H1019" s="66" t="s">
        <v>1650</v>
      </c>
      <c r="I1019" s="67" t="s">
        <v>1646</v>
      </c>
      <c r="J1019" s="52"/>
    </row>
    <row r="1020" spans="1:10" ht="28.5" customHeight="1" x14ac:dyDescent="0.2">
      <c r="A1020" s="24">
        <f t="shared" si="33"/>
        <v>991</v>
      </c>
      <c r="B1020" s="61" t="s">
        <v>1680</v>
      </c>
      <c r="C1020" s="77" t="s">
        <v>2094</v>
      </c>
      <c r="D1020" s="61">
        <v>2018.9</v>
      </c>
      <c r="E1020" s="64" t="s">
        <v>1675</v>
      </c>
      <c r="F1020" s="108">
        <v>2551</v>
      </c>
      <c r="G1020" s="108">
        <v>5421</v>
      </c>
      <c r="H1020" s="113" t="s">
        <v>181</v>
      </c>
      <c r="I1020" s="109" t="s">
        <v>235</v>
      </c>
      <c r="J1020" s="52"/>
    </row>
    <row r="1021" spans="1:10" ht="28.5" customHeight="1" x14ac:dyDescent="0.2">
      <c r="A1021" s="24">
        <f t="shared" si="33"/>
        <v>992</v>
      </c>
      <c r="B1021" s="61" t="s">
        <v>291</v>
      </c>
      <c r="C1021" s="77" t="s">
        <v>2094</v>
      </c>
      <c r="D1021" s="61">
        <v>2012.2</v>
      </c>
      <c r="E1021" s="64" t="s">
        <v>1319</v>
      </c>
      <c r="F1021" s="65">
        <v>165</v>
      </c>
      <c r="G1021" s="65">
        <v>331</v>
      </c>
      <c r="H1021" s="66" t="s">
        <v>109</v>
      </c>
      <c r="I1021" s="67" t="s">
        <v>235</v>
      </c>
      <c r="J1021" s="52"/>
    </row>
    <row r="1022" spans="1:10" ht="27.75" customHeight="1" x14ac:dyDescent="0.2">
      <c r="A1022" s="24">
        <f t="shared" si="33"/>
        <v>993</v>
      </c>
      <c r="B1022" s="61" t="s">
        <v>2337</v>
      </c>
      <c r="C1022" s="110" t="s">
        <v>2338</v>
      </c>
      <c r="D1022" s="61">
        <v>2020.4</v>
      </c>
      <c r="E1022" s="111" t="s">
        <v>2339</v>
      </c>
      <c r="F1022" s="65">
        <v>2578</v>
      </c>
      <c r="G1022" s="65">
        <v>5093</v>
      </c>
      <c r="H1022" s="113" t="s">
        <v>181</v>
      </c>
      <c r="I1022" s="109" t="s">
        <v>235</v>
      </c>
      <c r="J1022" s="30" t="s">
        <v>2446</v>
      </c>
    </row>
    <row r="1023" spans="1:10" s="7" customFormat="1" ht="28.5" customHeight="1" x14ac:dyDescent="0.2">
      <c r="A1023" s="327" t="s">
        <v>2303</v>
      </c>
      <c r="B1023" s="328"/>
      <c r="C1023" s="328"/>
      <c r="D1023" s="328"/>
      <c r="E1023" s="328"/>
      <c r="F1023" s="328"/>
      <c r="G1023" s="328"/>
      <c r="H1023" s="328"/>
      <c r="I1023" s="328"/>
      <c r="J1023" s="329"/>
    </row>
    <row r="1024" spans="1:10" s="7" customFormat="1" ht="28.5" customHeight="1" x14ac:dyDescent="0.2">
      <c r="A1024" s="24">
        <f>ROW()-30</f>
        <v>994</v>
      </c>
      <c r="B1024" s="154" t="s">
        <v>156</v>
      </c>
      <c r="C1024" s="154" t="s">
        <v>268</v>
      </c>
      <c r="D1024" s="154">
        <v>2010.11</v>
      </c>
      <c r="E1024" s="155" t="s">
        <v>1237</v>
      </c>
      <c r="F1024" s="156">
        <v>1222</v>
      </c>
      <c r="G1024" s="156">
        <v>1551</v>
      </c>
      <c r="H1024" s="196" t="s">
        <v>6</v>
      </c>
      <c r="I1024" s="197" t="s">
        <v>235</v>
      </c>
      <c r="J1024" s="52"/>
    </row>
    <row r="1025" spans="1:10" s="7" customFormat="1" ht="28.5" customHeight="1" x14ac:dyDescent="0.2">
      <c r="A1025" s="24">
        <f t="shared" ref="A1025:A1088" si="34">ROW()-30</f>
        <v>995</v>
      </c>
      <c r="B1025" s="154" t="s">
        <v>79</v>
      </c>
      <c r="C1025" s="154" t="s">
        <v>2093</v>
      </c>
      <c r="D1025" s="154">
        <v>2005.4</v>
      </c>
      <c r="E1025" s="155" t="s">
        <v>946</v>
      </c>
      <c r="F1025" s="156">
        <v>1467</v>
      </c>
      <c r="G1025" s="156">
        <v>2920</v>
      </c>
      <c r="H1025" s="300" t="s">
        <v>8</v>
      </c>
      <c r="I1025" s="158" t="s">
        <v>235</v>
      </c>
      <c r="J1025" s="52"/>
    </row>
    <row r="1026" spans="1:10" s="7" customFormat="1" ht="28.5" customHeight="1" x14ac:dyDescent="0.2">
      <c r="A1026" s="24">
        <f t="shared" si="34"/>
        <v>996</v>
      </c>
      <c r="B1026" s="154" t="s">
        <v>80</v>
      </c>
      <c r="C1026" s="154" t="s">
        <v>97</v>
      </c>
      <c r="D1026" s="154">
        <v>2005.4</v>
      </c>
      <c r="E1026" s="155" t="s">
        <v>881</v>
      </c>
      <c r="F1026" s="156">
        <v>1039</v>
      </c>
      <c r="G1026" s="156">
        <v>2473</v>
      </c>
      <c r="H1026" s="300" t="s">
        <v>6</v>
      </c>
      <c r="I1026" s="158" t="s">
        <v>235</v>
      </c>
      <c r="J1026" s="52"/>
    </row>
    <row r="1027" spans="1:10" s="7" customFormat="1" ht="28.5" customHeight="1" x14ac:dyDescent="0.2">
      <c r="A1027" s="24">
        <f t="shared" si="34"/>
        <v>997</v>
      </c>
      <c r="B1027" s="154" t="s">
        <v>81</v>
      </c>
      <c r="C1027" s="154" t="s">
        <v>97</v>
      </c>
      <c r="D1027" s="154">
        <v>2005.4</v>
      </c>
      <c r="E1027" s="155" t="s">
        <v>1193</v>
      </c>
      <c r="F1027" s="156">
        <v>1160</v>
      </c>
      <c r="G1027" s="156">
        <v>1515</v>
      </c>
      <c r="H1027" s="300" t="s">
        <v>6</v>
      </c>
      <c r="I1027" s="158" t="s">
        <v>235</v>
      </c>
      <c r="J1027" s="52"/>
    </row>
    <row r="1028" spans="1:10" s="7" customFormat="1" ht="28.5" customHeight="1" x14ac:dyDescent="0.2">
      <c r="A1028" s="24">
        <f t="shared" si="34"/>
        <v>998</v>
      </c>
      <c r="B1028" s="154" t="s">
        <v>86</v>
      </c>
      <c r="C1028" s="154" t="s">
        <v>97</v>
      </c>
      <c r="D1028" s="154">
        <v>2005.9</v>
      </c>
      <c r="E1028" s="155" t="s">
        <v>1285</v>
      </c>
      <c r="F1028" s="156">
        <v>932</v>
      </c>
      <c r="G1028" s="156">
        <v>1574</v>
      </c>
      <c r="H1028" s="300" t="s">
        <v>6</v>
      </c>
      <c r="I1028" s="158" t="s">
        <v>235</v>
      </c>
      <c r="J1028" s="52"/>
    </row>
    <row r="1029" spans="1:10" s="7" customFormat="1" ht="28.5" customHeight="1" x14ac:dyDescent="0.2">
      <c r="A1029" s="24">
        <f t="shared" si="34"/>
        <v>999</v>
      </c>
      <c r="B1029" s="154" t="s">
        <v>195</v>
      </c>
      <c r="C1029" s="154" t="s">
        <v>97</v>
      </c>
      <c r="D1029" s="154">
        <v>2007.5</v>
      </c>
      <c r="E1029" s="155" t="s">
        <v>1193</v>
      </c>
      <c r="F1029" s="156">
        <v>1342</v>
      </c>
      <c r="G1029" s="156">
        <v>1882</v>
      </c>
      <c r="H1029" s="157" t="s">
        <v>6</v>
      </c>
      <c r="I1029" s="158" t="s">
        <v>235</v>
      </c>
      <c r="J1029" s="52"/>
    </row>
    <row r="1030" spans="1:10" s="5" customFormat="1" ht="28.5" customHeight="1" x14ac:dyDescent="0.2">
      <c r="A1030" s="24">
        <f t="shared" si="34"/>
        <v>1000</v>
      </c>
      <c r="B1030" s="154" t="s">
        <v>34</v>
      </c>
      <c r="C1030" s="154" t="s">
        <v>97</v>
      </c>
      <c r="D1030" s="154">
        <v>2007.12</v>
      </c>
      <c r="E1030" s="155" t="s">
        <v>1143</v>
      </c>
      <c r="F1030" s="156">
        <v>1389</v>
      </c>
      <c r="G1030" s="156">
        <v>2058</v>
      </c>
      <c r="H1030" s="300" t="s">
        <v>6</v>
      </c>
      <c r="I1030" s="158" t="s">
        <v>235</v>
      </c>
      <c r="J1030" s="52"/>
    </row>
    <row r="1031" spans="1:10" s="7" customFormat="1" ht="28.5" customHeight="1" x14ac:dyDescent="0.2">
      <c r="A1031" s="24">
        <f t="shared" si="34"/>
        <v>1001</v>
      </c>
      <c r="B1031" s="154" t="s">
        <v>52</v>
      </c>
      <c r="C1031" s="154" t="s">
        <v>46</v>
      </c>
      <c r="D1031" s="154">
        <v>2008.7</v>
      </c>
      <c r="E1031" s="155" t="s">
        <v>1143</v>
      </c>
      <c r="F1031" s="156">
        <v>2144</v>
      </c>
      <c r="G1031" s="156">
        <v>3654</v>
      </c>
      <c r="H1031" s="300" t="s">
        <v>6</v>
      </c>
      <c r="I1031" s="158" t="s">
        <v>235</v>
      </c>
      <c r="J1031" s="51"/>
    </row>
    <row r="1032" spans="1:10" s="5" customFormat="1" ht="28.5" customHeight="1" x14ac:dyDescent="0.2">
      <c r="A1032" s="24">
        <f t="shared" si="34"/>
        <v>1002</v>
      </c>
      <c r="B1032" s="154" t="s">
        <v>1392</v>
      </c>
      <c r="C1032" s="154" t="s">
        <v>46</v>
      </c>
      <c r="D1032" s="154">
        <v>2009.11</v>
      </c>
      <c r="E1032" s="155" t="s">
        <v>1112</v>
      </c>
      <c r="F1032" s="156">
        <v>1319</v>
      </c>
      <c r="G1032" s="156">
        <v>2737</v>
      </c>
      <c r="H1032" s="300" t="s">
        <v>6</v>
      </c>
      <c r="I1032" s="158" t="s">
        <v>235</v>
      </c>
      <c r="J1032" s="51"/>
    </row>
    <row r="1033" spans="1:10" s="5" customFormat="1" ht="28.5" customHeight="1" x14ac:dyDescent="0.2">
      <c r="A1033" s="24">
        <f t="shared" si="34"/>
        <v>1003</v>
      </c>
      <c r="B1033" s="154" t="s">
        <v>127</v>
      </c>
      <c r="C1033" s="154" t="s">
        <v>46</v>
      </c>
      <c r="D1033" s="154">
        <v>2009.11</v>
      </c>
      <c r="E1033" s="155" t="s">
        <v>1076</v>
      </c>
      <c r="F1033" s="156">
        <v>1028</v>
      </c>
      <c r="G1033" s="156">
        <v>2096</v>
      </c>
      <c r="H1033" s="300" t="s">
        <v>6</v>
      </c>
      <c r="I1033" s="158" t="s">
        <v>235</v>
      </c>
      <c r="J1033" s="51"/>
    </row>
    <row r="1034" spans="1:10" s="5" customFormat="1" ht="28.5" customHeight="1" x14ac:dyDescent="0.2">
      <c r="A1034" s="24">
        <f t="shared" si="34"/>
        <v>1004</v>
      </c>
      <c r="B1034" s="154" t="s">
        <v>130</v>
      </c>
      <c r="C1034" s="154" t="s">
        <v>46</v>
      </c>
      <c r="D1034" s="154">
        <v>2010.1</v>
      </c>
      <c r="E1034" s="155" t="s">
        <v>1140</v>
      </c>
      <c r="F1034" s="156">
        <v>1290</v>
      </c>
      <c r="G1034" s="156">
        <v>1350</v>
      </c>
      <c r="H1034" s="300" t="s">
        <v>6</v>
      </c>
      <c r="I1034" s="158" t="s">
        <v>235</v>
      </c>
      <c r="J1034" s="51"/>
    </row>
    <row r="1035" spans="1:10" s="5" customFormat="1" ht="28.5" customHeight="1" x14ac:dyDescent="0.2">
      <c r="A1035" s="24">
        <f t="shared" si="34"/>
        <v>1005</v>
      </c>
      <c r="B1035" s="154" t="s">
        <v>131</v>
      </c>
      <c r="C1035" s="154" t="s">
        <v>46</v>
      </c>
      <c r="D1035" s="154">
        <v>2010.4</v>
      </c>
      <c r="E1035" s="155" t="s">
        <v>1274</v>
      </c>
      <c r="F1035" s="156">
        <v>1258</v>
      </c>
      <c r="G1035" s="156">
        <v>1734</v>
      </c>
      <c r="H1035" s="300" t="s">
        <v>6</v>
      </c>
      <c r="I1035" s="158" t="s">
        <v>235</v>
      </c>
      <c r="J1035" s="51"/>
    </row>
    <row r="1036" spans="1:10" s="5" customFormat="1" ht="28.5" customHeight="1" x14ac:dyDescent="0.2">
      <c r="A1036" s="24">
        <f t="shared" si="34"/>
        <v>1006</v>
      </c>
      <c r="B1036" s="154" t="s">
        <v>133</v>
      </c>
      <c r="C1036" s="154" t="s">
        <v>46</v>
      </c>
      <c r="D1036" s="154">
        <v>2010.4</v>
      </c>
      <c r="E1036" s="155" t="s">
        <v>1076</v>
      </c>
      <c r="F1036" s="156">
        <v>866</v>
      </c>
      <c r="G1036" s="156">
        <v>1652</v>
      </c>
      <c r="H1036" s="300" t="s">
        <v>6</v>
      </c>
      <c r="I1036" s="158" t="s">
        <v>235</v>
      </c>
      <c r="J1036" s="52"/>
    </row>
    <row r="1037" spans="1:10" s="5" customFormat="1" ht="28.5" customHeight="1" x14ac:dyDescent="0.2">
      <c r="A1037" s="24">
        <f t="shared" si="34"/>
        <v>1007</v>
      </c>
      <c r="B1037" s="154" t="s">
        <v>135</v>
      </c>
      <c r="C1037" s="154" t="s">
        <v>46</v>
      </c>
      <c r="D1037" s="154">
        <v>2010.5</v>
      </c>
      <c r="E1037" s="155" t="s">
        <v>1276</v>
      </c>
      <c r="F1037" s="156">
        <v>1366</v>
      </c>
      <c r="G1037" s="156">
        <v>2665</v>
      </c>
      <c r="H1037" s="300" t="s">
        <v>6</v>
      </c>
      <c r="I1037" s="158" t="s">
        <v>235</v>
      </c>
      <c r="J1037" s="52"/>
    </row>
    <row r="1038" spans="1:10" s="5" customFormat="1" ht="28.5" customHeight="1" x14ac:dyDescent="0.2">
      <c r="A1038" s="24">
        <f t="shared" si="34"/>
        <v>1008</v>
      </c>
      <c r="B1038" s="154" t="s">
        <v>144</v>
      </c>
      <c r="C1038" s="154" t="s">
        <v>46</v>
      </c>
      <c r="D1038" s="154">
        <v>2010.5</v>
      </c>
      <c r="E1038" s="155" t="s">
        <v>1277</v>
      </c>
      <c r="F1038" s="156">
        <v>1175</v>
      </c>
      <c r="G1038" s="156">
        <v>1288</v>
      </c>
      <c r="H1038" s="300" t="s">
        <v>6</v>
      </c>
      <c r="I1038" s="158" t="s">
        <v>235</v>
      </c>
      <c r="J1038" s="52"/>
    </row>
    <row r="1039" spans="1:10" s="5" customFormat="1" ht="28.5" customHeight="1" x14ac:dyDescent="0.2">
      <c r="A1039" s="24">
        <f t="shared" si="34"/>
        <v>1009</v>
      </c>
      <c r="B1039" s="154" t="s">
        <v>142</v>
      </c>
      <c r="C1039" s="154" t="s">
        <v>46</v>
      </c>
      <c r="D1039" s="154">
        <v>2010.6</v>
      </c>
      <c r="E1039" s="155" t="s">
        <v>1219</v>
      </c>
      <c r="F1039" s="156">
        <v>1169</v>
      </c>
      <c r="G1039" s="156">
        <v>1516</v>
      </c>
      <c r="H1039" s="300" t="s">
        <v>6</v>
      </c>
      <c r="I1039" s="158" t="s">
        <v>235</v>
      </c>
      <c r="J1039" s="52"/>
    </row>
    <row r="1040" spans="1:10" s="5" customFormat="1" ht="28.5" customHeight="1" x14ac:dyDescent="0.2">
      <c r="A1040" s="24">
        <f t="shared" si="34"/>
        <v>1010</v>
      </c>
      <c r="B1040" s="154" t="s">
        <v>143</v>
      </c>
      <c r="C1040" s="154" t="s">
        <v>267</v>
      </c>
      <c r="D1040" s="154">
        <v>2010.6</v>
      </c>
      <c r="E1040" s="155" t="s">
        <v>1220</v>
      </c>
      <c r="F1040" s="156">
        <v>1360</v>
      </c>
      <c r="G1040" s="156">
        <v>2728</v>
      </c>
      <c r="H1040" s="300" t="s">
        <v>6</v>
      </c>
      <c r="I1040" s="158" t="s">
        <v>235</v>
      </c>
      <c r="J1040" s="52"/>
    </row>
    <row r="1041" spans="1:10" s="5" customFormat="1" ht="28.5" customHeight="1" x14ac:dyDescent="0.2">
      <c r="A1041" s="24">
        <f t="shared" si="34"/>
        <v>1011</v>
      </c>
      <c r="B1041" s="154" t="s">
        <v>218</v>
      </c>
      <c r="C1041" s="154" t="s">
        <v>267</v>
      </c>
      <c r="D1041" s="154">
        <v>2010.7</v>
      </c>
      <c r="E1041" s="155" t="s">
        <v>1223</v>
      </c>
      <c r="F1041" s="156">
        <v>1180</v>
      </c>
      <c r="G1041" s="156">
        <v>2048</v>
      </c>
      <c r="H1041" s="300" t="s">
        <v>6</v>
      </c>
      <c r="I1041" s="158" t="s">
        <v>235</v>
      </c>
      <c r="J1041" s="52"/>
    </row>
    <row r="1042" spans="1:10" s="5" customFormat="1" ht="28.5" customHeight="1" x14ac:dyDescent="0.2">
      <c r="A1042" s="24">
        <f t="shared" si="34"/>
        <v>1012</v>
      </c>
      <c r="B1042" s="154" t="s">
        <v>153</v>
      </c>
      <c r="C1042" s="154" t="s">
        <v>46</v>
      </c>
      <c r="D1042" s="198">
        <v>2010.1</v>
      </c>
      <c r="E1042" s="155" t="s">
        <v>1234</v>
      </c>
      <c r="F1042" s="156">
        <v>1388</v>
      </c>
      <c r="G1042" s="156">
        <v>2051</v>
      </c>
      <c r="H1042" s="196" t="s">
        <v>6</v>
      </c>
      <c r="I1042" s="197" t="s">
        <v>235</v>
      </c>
      <c r="J1042" s="52"/>
    </row>
    <row r="1043" spans="1:10" s="5" customFormat="1" ht="28.5" customHeight="1" x14ac:dyDescent="0.2">
      <c r="A1043" s="24">
        <f t="shared" si="34"/>
        <v>1013</v>
      </c>
      <c r="B1043" s="154" t="s">
        <v>171</v>
      </c>
      <c r="C1043" s="154" t="s">
        <v>46</v>
      </c>
      <c r="D1043" s="154">
        <v>2011.1</v>
      </c>
      <c r="E1043" s="155" t="s">
        <v>1241</v>
      </c>
      <c r="F1043" s="156">
        <v>1334</v>
      </c>
      <c r="G1043" s="156">
        <v>1725</v>
      </c>
      <c r="H1043" s="300" t="s">
        <v>6</v>
      </c>
      <c r="I1043" s="158" t="s">
        <v>235</v>
      </c>
      <c r="J1043" s="52"/>
    </row>
    <row r="1044" spans="1:10" s="5" customFormat="1" ht="28.5" customHeight="1" x14ac:dyDescent="0.2">
      <c r="A1044" s="24">
        <f t="shared" si="34"/>
        <v>1014</v>
      </c>
      <c r="B1044" s="154" t="s">
        <v>160</v>
      </c>
      <c r="C1044" s="154" t="s">
        <v>46</v>
      </c>
      <c r="D1044" s="154">
        <v>2011.1</v>
      </c>
      <c r="E1044" s="155" t="s">
        <v>1328</v>
      </c>
      <c r="F1044" s="156">
        <v>1290</v>
      </c>
      <c r="G1044" s="156">
        <v>1649</v>
      </c>
      <c r="H1044" s="300" t="s">
        <v>6</v>
      </c>
      <c r="I1044" s="158" t="s">
        <v>235</v>
      </c>
      <c r="J1044" s="52"/>
    </row>
    <row r="1045" spans="1:10" s="5" customFormat="1" ht="28.5" customHeight="1" x14ac:dyDescent="0.2">
      <c r="A1045" s="24">
        <f t="shared" si="34"/>
        <v>1015</v>
      </c>
      <c r="B1045" s="301" t="s">
        <v>177</v>
      </c>
      <c r="C1045" s="301" t="s">
        <v>46</v>
      </c>
      <c r="D1045" s="301">
        <v>2011.3</v>
      </c>
      <c r="E1045" s="302" t="s">
        <v>1112</v>
      </c>
      <c r="F1045" s="303">
        <v>1348</v>
      </c>
      <c r="G1045" s="303">
        <v>1835</v>
      </c>
      <c r="H1045" s="304" t="s">
        <v>6</v>
      </c>
      <c r="I1045" s="305" t="s">
        <v>235</v>
      </c>
      <c r="J1045" s="52"/>
    </row>
    <row r="1046" spans="1:10" s="5" customFormat="1" ht="28.5" customHeight="1" x14ac:dyDescent="0.2">
      <c r="A1046" s="24">
        <f t="shared" si="34"/>
        <v>1016</v>
      </c>
      <c r="B1046" s="46" t="s">
        <v>178</v>
      </c>
      <c r="C1046" s="46" t="s">
        <v>46</v>
      </c>
      <c r="D1046" s="46">
        <v>2011.3</v>
      </c>
      <c r="E1046" s="220" t="s">
        <v>1244</v>
      </c>
      <c r="F1046" s="130">
        <v>1334</v>
      </c>
      <c r="G1046" s="130">
        <v>1699</v>
      </c>
      <c r="H1046" s="284" t="s">
        <v>180</v>
      </c>
      <c r="I1046" s="285" t="s">
        <v>235</v>
      </c>
      <c r="J1046" s="51"/>
    </row>
    <row r="1047" spans="1:10" s="5" customFormat="1" ht="28.5" customHeight="1" x14ac:dyDescent="0.2">
      <c r="A1047" s="24">
        <f t="shared" si="34"/>
        <v>1017</v>
      </c>
      <c r="B1047" s="31" t="s">
        <v>282</v>
      </c>
      <c r="C1047" s="31" t="s">
        <v>46</v>
      </c>
      <c r="D1047" s="31">
        <v>2011.11</v>
      </c>
      <c r="E1047" s="34" t="s">
        <v>1189</v>
      </c>
      <c r="F1047" s="35">
        <v>1282</v>
      </c>
      <c r="G1047" s="35">
        <v>1603</v>
      </c>
      <c r="H1047" s="36" t="s">
        <v>109</v>
      </c>
      <c r="I1047" s="37" t="s">
        <v>235</v>
      </c>
      <c r="J1047" s="51"/>
    </row>
    <row r="1048" spans="1:10" s="5" customFormat="1" ht="28.5" customHeight="1" x14ac:dyDescent="0.2">
      <c r="A1048" s="24">
        <f t="shared" si="34"/>
        <v>1018</v>
      </c>
      <c r="B1048" s="31" t="s">
        <v>194</v>
      </c>
      <c r="C1048" s="31" t="s">
        <v>46</v>
      </c>
      <c r="D1048" s="31">
        <v>2012.1</v>
      </c>
      <c r="E1048" s="34" t="s">
        <v>1200</v>
      </c>
      <c r="F1048" s="35">
        <v>763</v>
      </c>
      <c r="G1048" s="35">
        <v>1252</v>
      </c>
      <c r="H1048" s="36" t="s">
        <v>109</v>
      </c>
      <c r="I1048" s="37" t="s">
        <v>235</v>
      </c>
      <c r="J1048" s="52"/>
    </row>
    <row r="1049" spans="1:10" s="5" customFormat="1" ht="28.5" customHeight="1" x14ac:dyDescent="0.2">
      <c r="A1049" s="24">
        <f t="shared" si="34"/>
        <v>1019</v>
      </c>
      <c r="B1049" s="31" t="s">
        <v>202</v>
      </c>
      <c r="C1049" s="31" t="s">
        <v>46</v>
      </c>
      <c r="D1049" s="31">
        <v>2012.4</v>
      </c>
      <c r="E1049" s="34" t="s">
        <v>967</v>
      </c>
      <c r="F1049" s="35">
        <v>1167</v>
      </c>
      <c r="G1049" s="35">
        <v>1752</v>
      </c>
      <c r="H1049" s="36" t="s">
        <v>6</v>
      </c>
      <c r="I1049" s="37" t="s">
        <v>235</v>
      </c>
      <c r="J1049" s="52"/>
    </row>
    <row r="1050" spans="1:10" s="5" customFormat="1" ht="28.5" customHeight="1" x14ac:dyDescent="0.2">
      <c r="A1050" s="24">
        <f t="shared" si="34"/>
        <v>1020</v>
      </c>
      <c r="B1050" s="31" t="s">
        <v>207</v>
      </c>
      <c r="C1050" s="31" t="s">
        <v>46</v>
      </c>
      <c r="D1050" s="31">
        <v>2012.6</v>
      </c>
      <c r="E1050" s="34" t="s">
        <v>1212</v>
      </c>
      <c r="F1050" s="35">
        <v>1445</v>
      </c>
      <c r="G1050" s="35">
        <v>1525</v>
      </c>
      <c r="H1050" s="36" t="s">
        <v>6</v>
      </c>
      <c r="I1050" s="37" t="s">
        <v>235</v>
      </c>
      <c r="J1050" s="52"/>
    </row>
    <row r="1051" spans="1:10" s="5" customFormat="1" ht="28.5" customHeight="1" x14ac:dyDescent="0.2">
      <c r="A1051" s="24">
        <f t="shared" si="34"/>
        <v>1021</v>
      </c>
      <c r="B1051" s="31" t="s">
        <v>213</v>
      </c>
      <c r="C1051" s="31" t="s">
        <v>46</v>
      </c>
      <c r="D1051" s="31">
        <v>2012.8</v>
      </c>
      <c r="E1051" s="34" t="s">
        <v>930</v>
      </c>
      <c r="F1051" s="35">
        <v>1302</v>
      </c>
      <c r="G1051" s="35">
        <v>1763</v>
      </c>
      <c r="H1051" s="36" t="s">
        <v>109</v>
      </c>
      <c r="I1051" s="37" t="s">
        <v>235</v>
      </c>
      <c r="J1051" s="52"/>
    </row>
    <row r="1052" spans="1:10" s="5" customFormat="1" ht="28.5" customHeight="1" x14ac:dyDescent="0.2">
      <c r="A1052" s="24">
        <f t="shared" si="34"/>
        <v>1022</v>
      </c>
      <c r="B1052" s="31" t="s">
        <v>224</v>
      </c>
      <c r="C1052" s="31" t="s">
        <v>46</v>
      </c>
      <c r="D1052" s="31">
        <v>2012.9</v>
      </c>
      <c r="E1052" s="34" t="s">
        <v>1159</v>
      </c>
      <c r="F1052" s="35">
        <v>1036</v>
      </c>
      <c r="G1052" s="35">
        <v>1294</v>
      </c>
      <c r="H1052" s="36" t="s">
        <v>109</v>
      </c>
      <c r="I1052" s="37" t="s">
        <v>235</v>
      </c>
      <c r="J1052" s="52"/>
    </row>
    <row r="1053" spans="1:10" s="5" customFormat="1" ht="28.5" customHeight="1" x14ac:dyDescent="0.2">
      <c r="A1053" s="24">
        <f t="shared" si="34"/>
        <v>1023</v>
      </c>
      <c r="B1053" s="31" t="s">
        <v>245</v>
      </c>
      <c r="C1053" s="31" t="s">
        <v>46</v>
      </c>
      <c r="D1053" s="31">
        <v>2012.12</v>
      </c>
      <c r="E1053" s="34" t="s">
        <v>1167</v>
      </c>
      <c r="F1053" s="35">
        <v>2331</v>
      </c>
      <c r="G1053" s="35">
        <v>2154</v>
      </c>
      <c r="H1053" s="36" t="s">
        <v>109</v>
      </c>
      <c r="I1053" s="37" t="s">
        <v>235</v>
      </c>
      <c r="J1053" s="51"/>
    </row>
    <row r="1054" spans="1:10" s="5" customFormat="1" ht="28.5" customHeight="1" x14ac:dyDescent="0.2">
      <c r="A1054" s="24">
        <f t="shared" si="34"/>
        <v>1024</v>
      </c>
      <c r="B1054" s="31" t="s">
        <v>246</v>
      </c>
      <c r="C1054" s="31" t="s">
        <v>46</v>
      </c>
      <c r="D1054" s="31">
        <v>2012.12</v>
      </c>
      <c r="E1054" s="34" t="s">
        <v>881</v>
      </c>
      <c r="F1054" s="35">
        <v>1302</v>
      </c>
      <c r="G1054" s="35">
        <v>1826</v>
      </c>
      <c r="H1054" s="36" t="s">
        <v>109</v>
      </c>
      <c r="I1054" s="37" t="s">
        <v>235</v>
      </c>
      <c r="J1054" s="51"/>
    </row>
    <row r="1055" spans="1:10" s="5" customFormat="1" ht="28.5" customHeight="1" x14ac:dyDescent="0.2">
      <c r="A1055" s="24">
        <f t="shared" si="34"/>
        <v>1025</v>
      </c>
      <c r="B1055" s="31" t="s">
        <v>297</v>
      </c>
      <c r="C1055" s="31" t="s">
        <v>46</v>
      </c>
      <c r="D1055" s="31">
        <v>2013.1</v>
      </c>
      <c r="E1055" s="34" t="s">
        <v>1164</v>
      </c>
      <c r="F1055" s="35">
        <v>1231</v>
      </c>
      <c r="G1055" s="35">
        <v>1975</v>
      </c>
      <c r="H1055" s="36" t="s">
        <v>109</v>
      </c>
      <c r="I1055" s="37" t="s">
        <v>235</v>
      </c>
      <c r="J1055" s="52"/>
    </row>
    <row r="1056" spans="1:10" s="5" customFormat="1" ht="28.5" customHeight="1" x14ac:dyDescent="0.2">
      <c r="A1056" s="24">
        <f t="shared" si="34"/>
        <v>1026</v>
      </c>
      <c r="B1056" s="31" t="s">
        <v>256</v>
      </c>
      <c r="C1056" s="31" t="s">
        <v>46</v>
      </c>
      <c r="D1056" s="31">
        <v>2013.4</v>
      </c>
      <c r="E1056" s="34" t="s">
        <v>921</v>
      </c>
      <c r="F1056" s="35">
        <v>1555</v>
      </c>
      <c r="G1056" s="35">
        <v>2622</v>
      </c>
      <c r="H1056" s="36" t="s">
        <v>109</v>
      </c>
      <c r="I1056" s="37" t="s">
        <v>235</v>
      </c>
      <c r="J1056" s="52"/>
    </row>
    <row r="1057" spans="1:10" s="5" customFormat="1" ht="28.5" customHeight="1" x14ac:dyDescent="0.2">
      <c r="A1057" s="24">
        <f t="shared" si="34"/>
        <v>1027</v>
      </c>
      <c r="B1057" s="31" t="s">
        <v>255</v>
      </c>
      <c r="C1057" s="31" t="s">
        <v>46</v>
      </c>
      <c r="D1057" s="31">
        <v>2013.4</v>
      </c>
      <c r="E1057" s="34" t="s">
        <v>1135</v>
      </c>
      <c r="F1057" s="35">
        <v>2126</v>
      </c>
      <c r="G1057" s="35">
        <v>3162</v>
      </c>
      <c r="H1057" s="36" t="s">
        <v>109</v>
      </c>
      <c r="I1057" s="37" t="s">
        <v>235</v>
      </c>
      <c r="J1057" s="52"/>
    </row>
    <row r="1058" spans="1:10" s="5" customFormat="1" ht="28.5" customHeight="1" x14ac:dyDescent="0.2">
      <c r="A1058" s="24">
        <f t="shared" si="34"/>
        <v>1028</v>
      </c>
      <c r="B1058" s="31" t="s">
        <v>354</v>
      </c>
      <c r="C1058" s="31" t="s">
        <v>46</v>
      </c>
      <c r="D1058" s="31">
        <v>2013.7</v>
      </c>
      <c r="E1058" s="34" t="s">
        <v>961</v>
      </c>
      <c r="F1058" s="35">
        <v>1265</v>
      </c>
      <c r="G1058" s="35">
        <v>2174</v>
      </c>
      <c r="H1058" s="36" t="s">
        <v>124</v>
      </c>
      <c r="I1058" s="37" t="s">
        <v>235</v>
      </c>
      <c r="J1058" s="52"/>
    </row>
    <row r="1059" spans="1:10" s="5" customFormat="1" ht="28.5" customHeight="1" x14ac:dyDescent="0.2">
      <c r="A1059" s="24">
        <f t="shared" si="34"/>
        <v>1029</v>
      </c>
      <c r="B1059" s="31" t="s">
        <v>361</v>
      </c>
      <c r="C1059" s="31" t="s">
        <v>46</v>
      </c>
      <c r="D1059" s="31">
        <v>2013.8</v>
      </c>
      <c r="E1059" s="34" t="s">
        <v>1056</v>
      </c>
      <c r="F1059" s="35">
        <v>1163</v>
      </c>
      <c r="G1059" s="35">
        <v>2274</v>
      </c>
      <c r="H1059" s="36" t="s">
        <v>109</v>
      </c>
      <c r="I1059" s="37" t="s">
        <v>235</v>
      </c>
      <c r="J1059" s="52"/>
    </row>
    <row r="1060" spans="1:10" s="5" customFormat="1" ht="28.5" customHeight="1" x14ac:dyDescent="0.2">
      <c r="A1060" s="24">
        <f t="shared" si="34"/>
        <v>1030</v>
      </c>
      <c r="B1060" s="31" t="s">
        <v>367</v>
      </c>
      <c r="C1060" s="31" t="s">
        <v>46</v>
      </c>
      <c r="D1060" s="31">
        <v>2013.8</v>
      </c>
      <c r="E1060" s="34" t="s">
        <v>1144</v>
      </c>
      <c r="F1060" s="35">
        <v>2051</v>
      </c>
      <c r="G1060" s="35">
        <v>1863</v>
      </c>
      <c r="H1060" s="36" t="s">
        <v>109</v>
      </c>
      <c r="I1060" s="37" t="s">
        <v>235</v>
      </c>
      <c r="J1060" s="52"/>
    </row>
    <row r="1061" spans="1:10" s="5" customFormat="1" ht="28.5" customHeight="1" x14ac:dyDescent="0.2">
      <c r="A1061" s="24">
        <f t="shared" si="34"/>
        <v>1031</v>
      </c>
      <c r="B1061" s="31" t="s">
        <v>1324</v>
      </c>
      <c r="C1061" s="31" t="s">
        <v>46</v>
      </c>
      <c r="D1061" s="31">
        <v>2013.12</v>
      </c>
      <c r="E1061" s="59" t="s">
        <v>1032</v>
      </c>
      <c r="F1061" s="35">
        <v>1378</v>
      </c>
      <c r="G1061" s="35">
        <v>2390</v>
      </c>
      <c r="H1061" s="36" t="s">
        <v>109</v>
      </c>
      <c r="I1061" s="37" t="s">
        <v>235</v>
      </c>
      <c r="J1061" s="52"/>
    </row>
    <row r="1062" spans="1:10" s="5" customFormat="1" ht="28.5" customHeight="1" x14ac:dyDescent="0.2">
      <c r="A1062" s="24">
        <f t="shared" si="34"/>
        <v>1032</v>
      </c>
      <c r="B1062" s="31" t="s">
        <v>1329</v>
      </c>
      <c r="C1062" s="31" t="s">
        <v>46</v>
      </c>
      <c r="D1062" s="31">
        <v>2014.3</v>
      </c>
      <c r="E1062" s="59" t="s">
        <v>940</v>
      </c>
      <c r="F1062" s="35">
        <v>789</v>
      </c>
      <c r="G1062" s="35">
        <v>1392</v>
      </c>
      <c r="H1062" s="36" t="s">
        <v>109</v>
      </c>
      <c r="I1062" s="37" t="s">
        <v>235</v>
      </c>
      <c r="J1062" s="52"/>
    </row>
    <row r="1063" spans="1:10" s="5" customFormat="1" ht="28.5" customHeight="1" x14ac:dyDescent="0.2">
      <c r="A1063" s="24">
        <f t="shared" si="34"/>
        <v>1033</v>
      </c>
      <c r="B1063" s="31" t="s">
        <v>434</v>
      </c>
      <c r="C1063" s="31" t="s">
        <v>46</v>
      </c>
      <c r="D1063" s="31">
        <v>2014.5</v>
      </c>
      <c r="E1063" s="59" t="s">
        <v>1124</v>
      </c>
      <c r="F1063" s="35">
        <v>2540</v>
      </c>
      <c r="G1063" s="35">
        <v>3294</v>
      </c>
      <c r="H1063" s="36" t="s">
        <v>109</v>
      </c>
      <c r="I1063" s="37" t="s">
        <v>235</v>
      </c>
      <c r="J1063" s="52"/>
    </row>
    <row r="1064" spans="1:10" s="5" customFormat="1" ht="28.5" customHeight="1" x14ac:dyDescent="0.2">
      <c r="A1064" s="24">
        <f t="shared" si="34"/>
        <v>1034</v>
      </c>
      <c r="B1064" s="31" t="s">
        <v>436</v>
      </c>
      <c r="C1064" s="31" t="s">
        <v>46</v>
      </c>
      <c r="D1064" s="31">
        <v>2014.5</v>
      </c>
      <c r="E1064" s="59" t="s">
        <v>1034</v>
      </c>
      <c r="F1064" s="35">
        <v>1467</v>
      </c>
      <c r="G1064" s="35">
        <v>2013</v>
      </c>
      <c r="H1064" s="36" t="s">
        <v>109</v>
      </c>
      <c r="I1064" s="37" t="s">
        <v>235</v>
      </c>
      <c r="J1064" s="52"/>
    </row>
    <row r="1065" spans="1:10" s="5" customFormat="1" ht="28.5" customHeight="1" x14ac:dyDescent="0.2">
      <c r="A1065" s="24">
        <f t="shared" si="34"/>
        <v>1035</v>
      </c>
      <c r="B1065" s="31" t="s">
        <v>447</v>
      </c>
      <c r="C1065" s="31" t="s">
        <v>46</v>
      </c>
      <c r="D1065" s="31">
        <v>2014.6</v>
      </c>
      <c r="E1065" s="59" t="s">
        <v>1076</v>
      </c>
      <c r="F1065" s="35">
        <v>977</v>
      </c>
      <c r="G1065" s="35">
        <v>1844</v>
      </c>
      <c r="H1065" s="36" t="s">
        <v>109</v>
      </c>
      <c r="I1065" s="37" t="s">
        <v>235</v>
      </c>
      <c r="J1065" s="52"/>
    </row>
    <row r="1066" spans="1:10" s="5" customFormat="1" ht="28.5" customHeight="1" x14ac:dyDescent="0.2">
      <c r="A1066" s="24">
        <f t="shared" si="34"/>
        <v>1036</v>
      </c>
      <c r="B1066" s="31" t="s">
        <v>478</v>
      </c>
      <c r="C1066" s="31" t="s">
        <v>46</v>
      </c>
      <c r="D1066" s="31">
        <v>2014.8</v>
      </c>
      <c r="E1066" s="34" t="s">
        <v>1090</v>
      </c>
      <c r="F1066" s="35">
        <v>1379</v>
      </c>
      <c r="G1066" s="35">
        <v>2716</v>
      </c>
      <c r="H1066" s="36" t="s">
        <v>109</v>
      </c>
      <c r="I1066" s="37" t="s">
        <v>235</v>
      </c>
      <c r="J1066" s="52"/>
    </row>
    <row r="1067" spans="1:10" s="5" customFormat="1" ht="28.5" customHeight="1" x14ac:dyDescent="0.2">
      <c r="A1067" s="24">
        <f t="shared" si="34"/>
        <v>1037</v>
      </c>
      <c r="B1067" s="31" t="s">
        <v>491</v>
      </c>
      <c r="C1067" s="31" t="s">
        <v>46</v>
      </c>
      <c r="D1067" s="31">
        <v>2014.9</v>
      </c>
      <c r="E1067" s="34" t="s">
        <v>937</v>
      </c>
      <c r="F1067" s="35">
        <v>1405</v>
      </c>
      <c r="G1067" s="35">
        <v>2749</v>
      </c>
      <c r="H1067" s="36" t="s">
        <v>109</v>
      </c>
      <c r="I1067" s="37" t="s">
        <v>235</v>
      </c>
      <c r="J1067" s="52"/>
    </row>
    <row r="1068" spans="1:10" s="5" customFormat="1" ht="28.5" customHeight="1" x14ac:dyDescent="0.2">
      <c r="A1068" s="24">
        <f t="shared" si="34"/>
        <v>1038</v>
      </c>
      <c r="B1068" s="31" t="s">
        <v>492</v>
      </c>
      <c r="C1068" s="31" t="s">
        <v>46</v>
      </c>
      <c r="D1068" s="31">
        <v>2014.9</v>
      </c>
      <c r="E1068" s="34" t="s">
        <v>1089</v>
      </c>
      <c r="F1068" s="35">
        <v>1446</v>
      </c>
      <c r="G1068" s="35">
        <v>1446</v>
      </c>
      <c r="H1068" s="36" t="s">
        <v>109</v>
      </c>
      <c r="I1068" s="37" t="s">
        <v>235</v>
      </c>
      <c r="J1068" s="52"/>
    </row>
    <row r="1069" spans="1:10" s="5" customFormat="1" ht="28.5" customHeight="1" x14ac:dyDescent="0.2">
      <c r="A1069" s="24">
        <f t="shared" si="34"/>
        <v>1039</v>
      </c>
      <c r="B1069" s="31" t="s">
        <v>503</v>
      </c>
      <c r="C1069" s="31" t="s">
        <v>46</v>
      </c>
      <c r="D1069" s="33">
        <v>2014.1</v>
      </c>
      <c r="E1069" s="34" t="s">
        <v>1048</v>
      </c>
      <c r="F1069" s="35">
        <v>676</v>
      </c>
      <c r="G1069" s="35">
        <v>1366</v>
      </c>
      <c r="H1069" s="36" t="s">
        <v>109</v>
      </c>
      <c r="I1069" s="37" t="s">
        <v>235</v>
      </c>
      <c r="J1069" s="52"/>
    </row>
    <row r="1070" spans="1:10" s="5" customFormat="1" ht="28.5" customHeight="1" x14ac:dyDescent="0.2">
      <c r="A1070" s="24">
        <f t="shared" si="34"/>
        <v>1040</v>
      </c>
      <c r="B1070" s="31" t="s">
        <v>515</v>
      </c>
      <c r="C1070" s="31" t="s">
        <v>2147</v>
      </c>
      <c r="D1070" s="31">
        <v>2015.2</v>
      </c>
      <c r="E1070" s="34" t="s">
        <v>941</v>
      </c>
      <c r="F1070" s="35">
        <v>1768</v>
      </c>
      <c r="G1070" s="35">
        <v>3104</v>
      </c>
      <c r="H1070" s="36" t="s">
        <v>109</v>
      </c>
      <c r="I1070" s="37" t="s">
        <v>235</v>
      </c>
      <c r="J1070" s="52"/>
    </row>
    <row r="1071" spans="1:10" s="5" customFormat="1" ht="28.5" customHeight="1" x14ac:dyDescent="0.2">
      <c r="A1071" s="24">
        <f t="shared" si="34"/>
        <v>1041</v>
      </c>
      <c r="B1071" s="31" t="s">
        <v>531</v>
      </c>
      <c r="C1071" s="31" t="s">
        <v>2148</v>
      </c>
      <c r="D1071" s="31">
        <v>2015.2</v>
      </c>
      <c r="E1071" s="34" t="s">
        <v>1001</v>
      </c>
      <c r="F1071" s="35">
        <v>1602</v>
      </c>
      <c r="G1071" s="35">
        <v>3276</v>
      </c>
      <c r="H1071" s="36" t="s">
        <v>109</v>
      </c>
      <c r="I1071" s="37" t="s">
        <v>235</v>
      </c>
      <c r="J1071" s="52"/>
    </row>
    <row r="1072" spans="1:10" s="5" customFormat="1" ht="28.5" customHeight="1" x14ac:dyDescent="0.2">
      <c r="A1072" s="24">
        <f t="shared" si="34"/>
        <v>1042</v>
      </c>
      <c r="B1072" s="31" t="s">
        <v>545</v>
      </c>
      <c r="C1072" s="31" t="s">
        <v>2153</v>
      </c>
      <c r="D1072" s="31">
        <v>2015.4</v>
      </c>
      <c r="E1072" s="34" t="s">
        <v>946</v>
      </c>
      <c r="F1072" s="35">
        <v>1355</v>
      </c>
      <c r="G1072" s="35">
        <v>2292</v>
      </c>
      <c r="H1072" s="36" t="s">
        <v>109</v>
      </c>
      <c r="I1072" s="37" t="s">
        <v>235</v>
      </c>
      <c r="J1072" s="52"/>
    </row>
    <row r="1073" spans="1:10" s="5" customFormat="1" ht="28.5" customHeight="1" x14ac:dyDescent="0.2">
      <c r="A1073" s="24">
        <f t="shared" si="34"/>
        <v>1043</v>
      </c>
      <c r="B1073" s="31" t="s">
        <v>567</v>
      </c>
      <c r="C1073" s="31" t="s">
        <v>46</v>
      </c>
      <c r="D1073" s="31">
        <v>2015.7</v>
      </c>
      <c r="E1073" s="34" t="s">
        <v>882</v>
      </c>
      <c r="F1073" s="35">
        <v>1191</v>
      </c>
      <c r="G1073" s="35">
        <v>2356</v>
      </c>
      <c r="H1073" s="36" t="s">
        <v>109</v>
      </c>
      <c r="I1073" s="37" t="s">
        <v>235</v>
      </c>
      <c r="J1073" s="52"/>
    </row>
    <row r="1074" spans="1:10" s="5" customFormat="1" ht="28.5" customHeight="1" x14ac:dyDescent="0.2">
      <c r="A1074" s="24">
        <f t="shared" si="34"/>
        <v>1044</v>
      </c>
      <c r="B1074" s="31" t="s">
        <v>573</v>
      </c>
      <c r="C1074" s="31" t="s">
        <v>2147</v>
      </c>
      <c r="D1074" s="31">
        <v>2015.7</v>
      </c>
      <c r="E1074" s="34" t="s">
        <v>912</v>
      </c>
      <c r="F1074" s="35">
        <v>1510</v>
      </c>
      <c r="G1074" s="35">
        <v>2117</v>
      </c>
      <c r="H1074" s="36" t="s">
        <v>109</v>
      </c>
      <c r="I1074" s="37" t="s">
        <v>235</v>
      </c>
      <c r="J1074" s="52"/>
    </row>
    <row r="1075" spans="1:10" s="5" customFormat="1" ht="28.5" customHeight="1" x14ac:dyDescent="0.2">
      <c r="A1075" s="24">
        <f t="shared" si="34"/>
        <v>1045</v>
      </c>
      <c r="B1075" s="31" t="s">
        <v>587</v>
      </c>
      <c r="C1075" s="31" t="s">
        <v>2167</v>
      </c>
      <c r="D1075" s="31">
        <v>2015.9</v>
      </c>
      <c r="E1075" s="34" t="s">
        <v>1023</v>
      </c>
      <c r="F1075" s="35">
        <v>1860</v>
      </c>
      <c r="G1075" s="35">
        <v>2467</v>
      </c>
      <c r="H1075" s="36" t="s">
        <v>109</v>
      </c>
      <c r="I1075" s="37" t="s">
        <v>235</v>
      </c>
      <c r="J1075" s="52"/>
    </row>
    <row r="1076" spans="1:10" s="5" customFormat="1" ht="28.5" customHeight="1" x14ac:dyDescent="0.2">
      <c r="A1076" s="24">
        <f t="shared" si="34"/>
        <v>1046</v>
      </c>
      <c r="B1076" s="31" t="s">
        <v>605</v>
      </c>
      <c r="C1076" s="31" t="s">
        <v>2148</v>
      </c>
      <c r="D1076" s="33">
        <v>2015.1</v>
      </c>
      <c r="E1076" s="34" t="s">
        <v>1034</v>
      </c>
      <c r="F1076" s="35">
        <v>1457</v>
      </c>
      <c r="G1076" s="35">
        <v>2163</v>
      </c>
      <c r="H1076" s="36" t="s">
        <v>109</v>
      </c>
      <c r="I1076" s="37" t="s">
        <v>235</v>
      </c>
      <c r="J1076" s="52"/>
    </row>
    <row r="1077" spans="1:10" s="5" customFormat="1" ht="28.5" customHeight="1" x14ac:dyDescent="0.2">
      <c r="A1077" s="24">
        <f t="shared" si="34"/>
        <v>1047</v>
      </c>
      <c r="B1077" s="31" t="s">
        <v>606</v>
      </c>
      <c r="C1077" s="31" t="s">
        <v>2172</v>
      </c>
      <c r="D1077" s="33">
        <v>2015.1</v>
      </c>
      <c r="E1077" s="34" t="s">
        <v>901</v>
      </c>
      <c r="F1077" s="35">
        <v>1348</v>
      </c>
      <c r="G1077" s="35">
        <v>2222</v>
      </c>
      <c r="H1077" s="36" t="s">
        <v>109</v>
      </c>
      <c r="I1077" s="37" t="s">
        <v>235</v>
      </c>
      <c r="J1077" s="52"/>
    </row>
    <row r="1078" spans="1:10" s="5" customFormat="1" ht="28.5" customHeight="1" x14ac:dyDescent="0.2">
      <c r="A1078" s="24">
        <f t="shared" si="34"/>
        <v>1048</v>
      </c>
      <c r="B1078" s="31" t="s">
        <v>615</v>
      </c>
      <c r="C1078" s="31" t="s">
        <v>2167</v>
      </c>
      <c r="D1078" s="31">
        <v>2015.11</v>
      </c>
      <c r="E1078" s="34" t="s">
        <v>1036</v>
      </c>
      <c r="F1078" s="35">
        <v>1548</v>
      </c>
      <c r="G1078" s="35">
        <v>3317</v>
      </c>
      <c r="H1078" s="36" t="s">
        <v>109</v>
      </c>
      <c r="I1078" s="37" t="s">
        <v>235</v>
      </c>
      <c r="J1078" s="52"/>
    </row>
    <row r="1079" spans="1:10" s="5" customFormat="1" ht="28.5" customHeight="1" x14ac:dyDescent="0.2">
      <c r="A1079" s="24">
        <f t="shared" si="34"/>
        <v>1049</v>
      </c>
      <c r="B1079" s="31" t="s">
        <v>619</v>
      </c>
      <c r="C1079" s="31" t="s">
        <v>46</v>
      </c>
      <c r="D1079" s="31">
        <v>2015.11</v>
      </c>
      <c r="E1079" s="34" t="s">
        <v>1038</v>
      </c>
      <c r="F1079" s="35">
        <v>1029</v>
      </c>
      <c r="G1079" s="35">
        <v>1803</v>
      </c>
      <c r="H1079" s="36" t="s">
        <v>109</v>
      </c>
      <c r="I1079" s="37" t="s">
        <v>235</v>
      </c>
      <c r="J1079" s="63"/>
    </row>
    <row r="1080" spans="1:10" s="5" customFormat="1" ht="28.5" customHeight="1" x14ac:dyDescent="0.2">
      <c r="A1080" s="24">
        <f t="shared" si="34"/>
        <v>1050</v>
      </c>
      <c r="B1080" s="31" t="s">
        <v>633</v>
      </c>
      <c r="C1080" s="31" t="s">
        <v>46</v>
      </c>
      <c r="D1080" s="31">
        <v>2016.2</v>
      </c>
      <c r="E1080" s="34" t="s">
        <v>1001</v>
      </c>
      <c r="F1080" s="35">
        <v>1469</v>
      </c>
      <c r="G1080" s="35">
        <v>3586</v>
      </c>
      <c r="H1080" s="36" t="s">
        <v>109</v>
      </c>
      <c r="I1080" s="37" t="s">
        <v>235</v>
      </c>
      <c r="J1080" s="63"/>
    </row>
    <row r="1081" spans="1:10" s="5" customFormat="1" ht="28.5" customHeight="1" x14ac:dyDescent="0.2">
      <c r="A1081" s="24">
        <f t="shared" si="34"/>
        <v>1051</v>
      </c>
      <c r="B1081" s="31" t="s">
        <v>655</v>
      </c>
      <c r="C1081" s="31" t="s">
        <v>2182</v>
      </c>
      <c r="D1081" s="31">
        <v>2016.5</v>
      </c>
      <c r="E1081" s="34" t="s">
        <v>1001</v>
      </c>
      <c r="F1081" s="35">
        <v>1460</v>
      </c>
      <c r="G1081" s="35">
        <v>3634</v>
      </c>
      <c r="H1081" s="36" t="s">
        <v>109</v>
      </c>
      <c r="I1081" s="37" t="s">
        <v>235</v>
      </c>
      <c r="J1081" s="63"/>
    </row>
    <row r="1082" spans="1:10" s="5" customFormat="1" ht="28.5" customHeight="1" x14ac:dyDescent="0.2">
      <c r="A1082" s="24">
        <f t="shared" si="34"/>
        <v>1052</v>
      </c>
      <c r="B1082" s="31" t="s">
        <v>669</v>
      </c>
      <c r="C1082" s="31" t="s">
        <v>2187</v>
      </c>
      <c r="D1082" s="31">
        <v>2016.6</v>
      </c>
      <c r="E1082" s="34" t="s">
        <v>904</v>
      </c>
      <c r="F1082" s="35">
        <v>1471</v>
      </c>
      <c r="G1082" s="35">
        <v>2363</v>
      </c>
      <c r="H1082" s="36" t="s">
        <v>109</v>
      </c>
      <c r="I1082" s="37" t="s">
        <v>235</v>
      </c>
      <c r="J1082" s="63"/>
    </row>
    <row r="1083" spans="1:10" s="5" customFormat="1" ht="28.5" customHeight="1" x14ac:dyDescent="0.2">
      <c r="A1083" s="24">
        <f t="shared" si="34"/>
        <v>1053</v>
      </c>
      <c r="B1083" s="31" t="s">
        <v>698</v>
      </c>
      <c r="C1083" s="31" t="s">
        <v>2172</v>
      </c>
      <c r="D1083" s="31">
        <v>2016.8</v>
      </c>
      <c r="E1083" s="34" t="s">
        <v>934</v>
      </c>
      <c r="F1083" s="35">
        <v>1577</v>
      </c>
      <c r="G1083" s="35">
        <v>2918</v>
      </c>
      <c r="H1083" s="36" t="s">
        <v>109</v>
      </c>
      <c r="I1083" s="37" t="s">
        <v>235</v>
      </c>
      <c r="J1083" s="63"/>
    </row>
    <row r="1084" spans="1:10" s="5" customFormat="1" ht="28.5" customHeight="1" x14ac:dyDescent="0.2">
      <c r="A1084" s="24">
        <f t="shared" si="34"/>
        <v>1054</v>
      </c>
      <c r="B1084" s="31" t="s">
        <v>704</v>
      </c>
      <c r="C1084" s="31" t="s">
        <v>2192</v>
      </c>
      <c r="D1084" s="31">
        <v>2016.8</v>
      </c>
      <c r="E1084" s="34" t="s">
        <v>1020</v>
      </c>
      <c r="F1084" s="35">
        <v>1487</v>
      </c>
      <c r="G1084" s="35">
        <v>2278</v>
      </c>
      <c r="H1084" s="36" t="s">
        <v>109</v>
      </c>
      <c r="I1084" s="37" t="s">
        <v>235</v>
      </c>
      <c r="J1084" s="63"/>
    </row>
    <row r="1085" spans="1:10" s="5" customFormat="1" ht="28.5" customHeight="1" x14ac:dyDescent="0.2">
      <c r="A1085" s="24">
        <f t="shared" si="34"/>
        <v>1055</v>
      </c>
      <c r="B1085" s="31" t="s">
        <v>712</v>
      </c>
      <c r="C1085" s="31" t="s">
        <v>2167</v>
      </c>
      <c r="D1085" s="31">
        <v>2016.9</v>
      </c>
      <c r="E1085" s="34" t="s">
        <v>901</v>
      </c>
      <c r="F1085" s="35">
        <v>1525</v>
      </c>
      <c r="G1085" s="35">
        <v>2419</v>
      </c>
      <c r="H1085" s="36" t="s">
        <v>180</v>
      </c>
      <c r="I1085" s="37" t="s">
        <v>235</v>
      </c>
      <c r="J1085" s="63"/>
    </row>
    <row r="1086" spans="1:10" s="5" customFormat="1" ht="28.5" customHeight="1" x14ac:dyDescent="0.2">
      <c r="A1086" s="24">
        <f t="shared" si="34"/>
        <v>1056</v>
      </c>
      <c r="B1086" s="31" t="s">
        <v>746</v>
      </c>
      <c r="C1086" s="31" t="s">
        <v>46</v>
      </c>
      <c r="D1086" s="33">
        <v>2016.1</v>
      </c>
      <c r="E1086" s="34" t="s">
        <v>913</v>
      </c>
      <c r="F1086" s="35">
        <v>1407</v>
      </c>
      <c r="G1086" s="35">
        <v>2396</v>
      </c>
      <c r="H1086" s="36" t="s">
        <v>180</v>
      </c>
      <c r="I1086" s="37" t="s">
        <v>235</v>
      </c>
      <c r="J1086" s="63"/>
    </row>
    <row r="1087" spans="1:10" s="5" customFormat="1" ht="28.5" customHeight="1" x14ac:dyDescent="0.2">
      <c r="A1087" s="24">
        <f t="shared" si="34"/>
        <v>1057</v>
      </c>
      <c r="B1087" s="31" t="s">
        <v>757</v>
      </c>
      <c r="C1087" s="72" t="s">
        <v>46</v>
      </c>
      <c r="D1087" s="31">
        <v>2016.11</v>
      </c>
      <c r="E1087" s="34" t="s">
        <v>941</v>
      </c>
      <c r="F1087" s="89">
        <v>1554</v>
      </c>
      <c r="G1087" s="259">
        <v>2641</v>
      </c>
      <c r="H1087" s="36" t="s">
        <v>180</v>
      </c>
      <c r="I1087" s="75" t="s">
        <v>235</v>
      </c>
      <c r="J1087" s="63"/>
    </row>
    <row r="1088" spans="1:10" s="5" customFormat="1" ht="28.5" customHeight="1" x14ac:dyDescent="0.2">
      <c r="A1088" s="24">
        <f t="shared" si="34"/>
        <v>1058</v>
      </c>
      <c r="B1088" s="31" t="s">
        <v>780</v>
      </c>
      <c r="C1088" s="31" t="s">
        <v>46</v>
      </c>
      <c r="D1088" s="31">
        <v>2016.12</v>
      </c>
      <c r="E1088" s="34" t="s">
        <v>940</v>
      </c>
      <c r="F1088" s="35">
        <v>2672</v>
      </c>
      <c r="G1088" s="35">
        <v>5849</v>
      </c>
      <c r="H1088" s="36" t="s">
        <v>180</v>
      </c>
      <c r="I1088" s="75" t="s">
        <v>235</v>
      </c>
      <c r="J1088" s="63"/>
    </row>
    <row r="1089" spans="1:10" s="5" customFormat="1" ht="28.5" customHeight="1" x14ac:dyDescent="0.2">
      <c r="A1089" s="24">
        <f t="shared" ref="A1089:A1151" si="35">ROW()-30</f>
        <v>1059</v>
      </c>
      <c r="B1089" s="31" t="s">
        <v>803</v>
      </c>
      <c r="C1089" s="31" t="s">
        <v>2172</v>
      </c>
      <c r="D1089" s="31">
        <v>2017.3</v>
      </c>
      <c r="E1089" s="34" t="s">
        <v>953</v>
      </c>
      <c r="F1089" s="35">
        <v>1654</v>
      </c>
      <c r="G1089" s="35">
        <v>2658</v>
      </c>
      <c r="H1089" s="76" t="s">
        <v>109</v>
      </c>
      <c r="I1089" s="75" t="s">
        <v>235</v>
      </c>
      <c r="J1089" s="63"/>
    </row>
    <row r="1090" spans="1:10" s="5" customFormat="1" ht="28.5" customHeight="1" x14ac:dyDescent="0.2">
      <c r="A1090" s="24">
        <f t="shared" si="35"/>
        <v>1060</v>
      </c>
      <c r="B1090" s="31" t="s">
        <v>808</v>
      </c>
      <c r="C1090" s="31" t="s">
        <v>46</v>
      </c>
      <c r="D1090" s="31">
        <v>2017.3</v>
      </c>
      <c r="E1090" s="34" t="s">
        <v>957</v>
      </c>
      <c r="F1090" s="35">
        <v>1942</v>
      </c>
      <c r="G1090" s="35">
        <v>3187</v>
      </c>
      <c r="H1090" s="76" t="s">
        <v>109</v>
      </c>
      <c r="I1090" s="75" t="s">
        <v>235</v>
      </c>
      <c r="J1090" s="63"/>
    </row>
    <row r="1091" spans="1:10" s="5" customFormat="1" ht="28.5" customHeight="1" x14ac:dyDescent="0.2">
      <c r="A1091" s="24">
        <f t="shared" si="35"/>
        <v>1061</v>
      </c>
      <c r="B1091" s="91" t="s">
        <v>1366</v>
      </c>
      <c r="C1091" s="31" t="s">
        <v>46</v>
      </c>
      <c r="D1091" s="31">
        <v>2017.4</v>
      </c>
      <c r="E1091" s="34" t="s">
        <v>963</v>
      </c>
      <c r="F1091" s="35">
        <v>2218</v>
      </c>
      <c r="G1091" s="35">
        <v>4098</v>
      </c>
      <c r="H1091" s="36" t="s">
        <v>109</v>
      </c>
      <c r="I1091" s="75" t="s">
        <v>235</v>
      </c>
      <c r="J1091" s="63"/>
    </row>
    <row r="1092" spans="1:10" s="5" customFormat="1" ht="28.5" customHeight="1" x14ac:dyDescent="0.2">
      <c r="A1092" s="24">
        <f t="shared" si="35"/>
        <v>1062</v>
      </c>
      <c r="B1092" s="91" t="s">
        <v>1381</v>
      </c>
      <c r="C1092" s="31" t="s">
        <v>46</v>
      </c>
      <c r="D1092" s="31">
        <v>2017.4</v>
      </c>
      <c r="E1092" s="34" t="s">
        <v>968</v>
      </c>
      <c r="F1092" s="35">
        <v>1404</v>
      </c>
      <c r="G1092" s="35">
        <v>2655</v>
      </c>
      <c r="H1092" s="36" t="s">
        <v>109</v>
      </c>
      <c r="I1092" s="75" t="s">
        <v>235</v>
      </c>
      <c r="J1092" s="63"/>
    </row>
    <row r="1093" spans="1:10" s="5" customFormat="1" ht="28.5" customHeight="1" x14ac:dyDescent="0.2">
      <c r="A1093" s="24">
        <f t="shared" si="35"/>
        <v>1063</v>
      </c>
      <c r="B1093" s="31" t="s">
        <v>818</v>
      </c>
      <c r="C1093" s="31" t="s">
        <v>46</v>
      </c>
      <c r="D1093" s="31">
        <v>2017.5</v>
      </c>
      <c r="E1093" s="34" t="s">
        <v>926</v>
      </c>
      <c r="F1093" s="35">
        <v>1096</v>
      </c>
      <c r="G1093" s="35">
        <v>3192</v>
      </c>
      <c r="H1093" s="36" t="s">
        <v>109</v>
      </c>
      <c r="I1093" s="75" t="s">
        <v>235</v>
      </c>
      <c r="J1093" s="63"/>
    </row>
    <row r="1094" spans="1:10" s="5" customFormat="1" ht="28.5" customHeight="1" x14ac:dyDescent="0.2">
      <c r="A1094" s="24">
        <f t="shared" si="35"/>
        <v>1064</v>
      </c>
      <c r="B1094" s="31" t="s">
        <v>825</v>
      </c>
      <c r="C1094" s="31" t="s">
        <v>2172</v>
      </c>
      <c r="D1094" s="31">
        <v>2017.5</v>
      </c>
      <c r="E1094" s="34" t="s">
        <v>920</v>
      </c>
      <c r="F1094" s="35">
        <v>1642</v>
      </c>
      <c r="G1094" s="35">
        <v>3211</v>
      </c>
      <c r="H1094" s="36" t="s">
        <v>109</v>
      </c>
      <c r="I1094" s="75" t="s">
        <v>235</v>
      </c>
      <c r="J1094" s="63"/>
    </row>
    <row r="1095" spans="1:10" s="5" customFormat="1" ht="28.5" customHeight="1" x14ac:dyDescent="0.2">
      <c r="A1095" s="24">
        <f t="shared" si="35"/>
        <v>1065</v>
      </c>
      <c r="B1095" s="91" t="s">
        <v>2221</v>
      </c>
      <c r="C1095" s="31" t="s">
        <v>2172</v>
      </c>
      <c r="D1095" s="31">
        <v>2017.6</v>
      </c>
      <c r="E1095" s="34" t="s">
        <v>915</v>
      </c>
      <c r="F1095" s="35">
        <v>1198</v>
      </c>
      <c r="G1095" s="35">
        <v>2446</v>
      </c>
      <c r="H1095" s="36" t="s">
        <v>6</v>
      </c>
      <c r="I1095" s="37" t="s">
        <v>235</v>
      </c>
      <c r="J1095" s="63"/>
    </row>
    <row r="1096" spans="1:10" s="5" customFormat="1" ht="28.5" customHeight="1" x14ac:dyDescent="0.2">
      <c r="A1096" s="24">
        <f t="shared" si="35"/>
        <v>1066</v>
      </c>
      <c r="B1096" s="91" t="s">
        <v>836</v>
      </c>
      <c r="C1096" s="31" t="s">
        <v>46</v>
      </c>
      <c r="D1096" s="31">
        <v>2017.6</v>
      </c>
      <c r="E1096" s="34" t="s">
        <v>916</v>
      </c>
      <c r="F1096" s="35">
        <v>1431</v>
      </c>
      <c r="G1096" s="35">
        <v>2602</v>
      </c>
      <c r="H1096" s="36" t="s">
        <v>180</v>
      </c>
      <c r="I1096" s="37" t="s">
        <v>235</v>
      </c>
      <c r="J1096" s="63"/>
    </row>
    <row r="1097" spans="1:10" s="5" customFormat="1" ht="28.5" customHeight="1" x14ac:dyDescent="0.2">
      <c r="A1097" s="24">
        <f t="shared" si="35"/>
        <v>1067</v>
      </c>
      <c r="B1097" s="91" t="s">
        <v>838</v>
      </c>
      <c r="C1097" s="31" t="s">
        <v>46</v>
      </c>
      <c r="D1097" s="31">
        <v>2017.6</v>
      </c>
      <c r="E1097" s="34" t="s">
        <v>914</v>
      </c>
      <c r="F1097" s="35">
        <v>1361</v>
      </c>
      <c r="G1097" s="35">
        <v>2435</v>
      </c>
      <c r="H1097" s="36" t="s">
        <v>180</v>
      </c>
      <c r="I1097" s="37" t="s">
        <v>235</v>
      </c>
      <c r="J1097" s="63"/>
    </row>
    <row r="1098" spans="1:10" s="5" customFormat="1" ht="28.5" customHeight="1" x14ac:dyDescent="0.2">
      <c r="A1098" s="24">
        <f t="shared" si="35"/>
        <v>1068</v>
      </c>
      <c r="B1098" s="91" t="s">
        <v>839</v>
      </c>
      <c r="C1098" s="31" t="s">
        <v>2172</v>
      </c>
      <c r="D1098" s="31">
        <v>2017.6</v>
      </c>
      <c r="E1098" s="34" t="s">
        <v>913</v>
      </c>
      <c r="F1098" s="35">
        <v>1365</v>
      </c>
      <c r="G1098" s="35">
        <v>2345</v>
      </c>
      <c r="H1098" s="36" t="s">
        <v>180</v>
      </c>
      <c r="I1098" s="37" t="s">
        <v>235</v>
      </c>
      <c r="J1098" s="63"/>
    </row>
    <row r="1099" spans="1:10" s="5" customFormat="1" ht="28.5" customHeight="1" x14ac:dyDescent="0.2">
      <c r="A1099" s="24">
        <f t="shared" si="35"/>
        <v>1069</v>
      </c>
      <c r="B1099" s="91" t="s">
        <v>844</v>
      </c>
      <c r="C1099" s="31" t="s">
        <v>46</v>
      </c>
      <c r="D1099" s="31">
        <v>2017.6</v>
      </c>
      <c r="E1099" s="34" t="s">
        <v>909</v>
      </c>
      <c r="F1099" s="35">
        <v>2366</v>
      </c>
      <c r="G1099" s="35">
        <v>3843</v>
      </c>
      <c r="H1099" s="36" t="s">
        <v>180</v>
      </c>
      <c r="I1099" s="37" t="s">
        <v>235</v>
      </c>
      <c r="J1099" s="63"/>
    </row>
    <row r="1100" spans="1:10" s="5" customFormat="1" ht="28.5" customHeight="1" x14ac:dyDescent="0.2">
      <c r="A1100" s="24">
        <f t="shared" si="35"/>
        <v>1070</v>
      </c>
      <c r="B1100" s="31" t="s">
        <v>850</v>
      </c>
      <c r="C1100" s="31" t="s">
        <v>46</v>
      </c>
      <c r="D1100" s="31">
        <v>2017.6</v>
      </c>
      <c r="E1100" s="34" t="s">
        <v>877</v>
      </c>
      <c r="F1100" s="35">
        <v>1591</v>
      </c>
      <c r="G1100" s="35">
        <v>2949</v>
      </c>
      <c r="H1100" s="36" t="s">
        <v>826</v>
      </c>
      <c r="I1100" s="37" t="s">
        <v>235</v>
      </c>
      <c r="J1100" s="63"/>
    </row>
    <row r="1101" spans="1:10" s="5" customFormat="1" ht="28.5" customHeight="1" x14ac:dyDescent="0.2">
      <c r="A1101" s="24">
        <f t="shared" si="35"/>
        <v>1071</v>
      </c>
      <c r="B1101" s="91" t="s">
        <v>2230</v>
      </c>
      <c r="C1101" s="31" t="s">
        <v>46</v>
      </c>
      <c r="D1101" s="31">
        <v>2017.8</v>
      </c>
      <c r="E1101" s="34" t="s">
        <v>877</v>
      </c>
      <c r="F1101" s="35">
        <v>984</v>
      </c>
      <c r="G1101" s="35">
        <v>1895</v>
      </c>
      <c r="H1101" s="36" t="s">
        <v>6</v>
      </c>
      <c r="I1101" s="37" t="s">
        <v>235</v>
      </c>
      <c r="J1101" s="63"/>
    </row>
    <row r="1102" spans="1:10" s="5" customFormat="1" ht="28.5" customHeight="1" x14ac:dyDescent="0.2">
      <c r="A1102" s="24">
        <f t="shared" si="35"/>
        <v>1072</v>
      </c>
      <c r="B1102" s="91" t="s">
        <v>871</v>
      </c>
      <c r="C1102" s="31" t="s">
        <v>2172</v>
      </c>
      <c r="D1102" s="31">
        <v>2017.8</v>
      </c>
      <c r="E1102" s="34" t="s">
        <v>875</v>
      </c>
      <c r="F1102" s="35">
        <v>1630</v>
      </c>
      <c r="G1102" s="35">
        <v>3308</v>
      </c>
      <c r="H1102" s="36" t="s">
        <v>109</v>
      </c>
      <c r="I1102" s="37" t="s">
        <v>235</v>
      </c>
      <c r="J1102" s="63"/>
    </row>
    <row r="1103" spans="1:10" s="5" customFormat="1" ht="28.5" customHeight="1" x14ac:dyDescent="0.2">
      <c r="A1103" s="24">
        <f t="shared" si="35"/>
        <v>1073</v>
      </c>
      <c r="B1103" s="91" t="s">
        <v>1408</v>
      </c>
      <c r="C1103" s="31" t="s">
        <v>2172</v>
      </c>
      <c r="D1103" s="31">
        <v>2017.11</v>
      </c>
      <c r="E1103" s="34" t="s">
        <v>940</v>
      </c>
      <c r="F1103" s="35">
        <v>1357</v>
      </c>
      <c r="G1103" s="35">
        <v>2721</v>
      </c>
      <c r="H1103" s="36" t="s">
        <v>180</v>
      </c>
      <c r="I1103" s="37" t="s">
        <v>235</v>
      </c>
      <c r="J1103" s="63"/>
    </row>
    <row r="1104" spans="1:10" s="5" customFormat="1" ht="28.5" customHeight="1" x14ac:dyDescent="0.2">
      <c r="A1104" s="24">
        <f t="shared" si="35"/>
        <v>1074</v>
      </c>
      <c r="B1104" s="91" t="s">
        <v>1409</v>
      </c>
      <c r="C1104" s="31" t="s">
        <v>46</v>
      </c>
      <c r="D1104" s="31">
        <v>2017.11</v>
      </c>
      <c r="E1104" s="34" t="s">
        <v>1101</v>
      </c>
      <c r="F1104" s="35">
        <v>1364</v>
      </c>
      <c r="G1104" s="35">
        <v>2823</v>
      </c>
      <c r="H1104" s="36" t="s">
        <v>180</v>
      </c>
      <c r="I1104" s="37" t="s">
        <v>235</v>
      </c>
      <c r="J1104" s="63"/>
    </row>
    <row r="1105" spans="1:10" s="5" customFormat="1" ht="28.5" customHeight="1" x14ac:dyDescent="0.2">
      <c r="A1105" s="24">
        <f t="shared" si="35"/>
        <v>1075</v>
      </c>
      <c r="B1105" s="91" t="s">
        <v>1437</v>
      </c>
      <c r="C1105" s="31" t="s">
        <v>46</v>
      </c>
      <c r="D1105" s="31">
        <v>2017.12</v>
      </c>
      <c r="E1105" s="92" t="s">
        <v>1438</v>
      </c>
      <c r="F1105" s="35">
        <v>1598</v>
      </c>
      <c r="G1105" s="35">
        <v>3031</v>
      </c>
      <c r="H1105" s="36" t="s">
        <v>109</v>
      </c>
      <c r="I1105" s="37" t="s">
        <v>235</v>
      </c>
      <c r="J1105" s="63"/>
    </row>
    <row r="1106" spans="1:10" s="5" customFormat="1" ht="28.5" customHeight="1" x14ac:dyDescent="0.2">
      <c r="A1106" s="24">
        <f t="shared" si="35"/>
        <v>1076</v>
      </c>
      <c r="B1106" s="91" t="s">
        <v>1435</v>
      </c>
      <c r="C1106" s="31" t="s">
        <v>2147</v>
      </c>
      <c r="D1106" s="31">
        <v>2018.1</v>
      </c>
      <c r="E1106" s="34" t="s">
        <v>1462</v>
      </c>
      <c r="F1106" s="35">
        <v>1501</v>
      </c>
      <c r="G1106" s="35">
        <v>2810</v>
      </c>
      <c r="H1106" s="36" t="s">
        <v>180</v>
      </c>
      <c r="I1106" s="37" t="s">
        <v>235</v>
      </c>
      <c r="J1106" s="52"/>
    </row>
    <row r="1107" spans="1:10" s="5" customFormat="1" ht="28.5" customHeight="1" x14ac:dyDescent="0.2">
      <c r="A1107" s="24">
        <f t="shared" si="35"/>
        <v>1077</v>
      </c>
      <c r="B1107" s="31" t="s">
        <v>1457</v>
      </c>
      <c r="C1107" s="31" t="s">
        <v>2172</v>
      </c>
      <c r="D1107" s="31">
        <v>2018.1</v>
      </c>
      <c r="E1107" s="34" t="s">
        <v>1463</v>
      </c>
      <c r="F1107" s="35">
        <v>1199</v>
      </c>
      <c r="G1107" s="35">
        <v>1854</v>
      </c>
      <c r="H1107" s="36" t="s">
        <v>180</v>
      </c>
      <c r="I1107" s="37" t="s">
        <v>235</v>
      </c>
      <c r="J1107" s="52" t="s">
        <v>2446</v>
      </c>
    </row>
    <row r="1108" spans="1:10" s="5" customFormat="1" ht="28.5" customHeight="1" x14ac:dyDescent="0.2">
      <c r="A1108" s="24">
        <f t="shared" si="35"/>
        <v>1078</v>
      </c>
      <c r="B1108" s="31" t="s">
        <v>1458</v>
      </c>
      <c r="C1108" s="31" t="s">
        <v>2234</v>
      </c>
      <c r="D1108" s="31">
        <v>2018.1</v>
      </c>
      <c r="E1108" s="34" t="s">
        <v>1464</v>
      </c>
      <c r="F1108" s="35">
        <v>1448</v>
      </c>
      <c r="G1108" s="35">
        <v>2773</v>
      </c>
      <c r="H1108" s="36" t="s">
        <v>180</v>
      </c>
      <c r="I1108" s="37" t="s">
        <v>235</v>
      </c>
      <c r="J1108" s="52"/>
    </row>
    <row r="1109" spans="1:10" s="5" customFormat="1" ht="28.5" customHeight="1" x14ac:dyDescent="0.2">
      <c r="A1109" s="24">
        <f t="shared" si="35"/>
        <v>1079</v>
      </c>
      <c r="B1109" s="31" t="s">
        <v>1473</v>
      </c>
      <c r="C1109" s="31" t="s">
        <v>2167</v>
      </c>
      <c r="D1109" s="31">
        <v>2018.2</v>
      </c>
      <c r="E1109" s="34" t="s">
        <v>1135</v>
      </c>
      <c r="F1109" s="35">
        <v>1612</v>
      </c>
      <c r="G1109" s="35">
        <v>2738</v>
      </c>
      <c r="H1109" s="36" t="s">
        <v>6</v>
      </c>
      <c r="I1109" s="37" t="s">
        <v>188</v>
      </c>
      <c r="J1109" s="52" t="s">
        <v>2445</v>
      </c>
    </row>
    <row r="1110" spans="1:10" s="5" customFormat="1" ht="28.5" customHeight="1" x14ac:dyDescent="0.2">
      <c r="A1110" s="24">
        <f t="shared" si="35"/>
        <v>1080</v>
      </c>
      <c r="B1110" s="39" t="s">
        <v>1478</v>
      </c>
      <c r="C1110" s="39" t="s">
        <v>2236</v>
      </c>
      <c r="D1110" s="39">
        <v>2018.2</v>
      </c>
      <c r="E1110" s="215" t="s">
        <v>1484</v>
      </c>
      <c r="F1110" s="216">
        <v>1402</v>
      </c>
      <c r="G1110" s="216">
        <v>2264</v>
      </c>
      <c r="H1110" s="217" t="s">
        <v>6</v>
      </c>
      <c r="I1110" s="218" t="s">
        <v>188</v>
      </c>
      <c r="J1110" s="52"/>
    </row>
    <row r="1111" spans="1:10" s="5" customFormat="1" ht="28.5" customHeight="1" x14ac:dyDescent="0.2">
      <c r="A1111" s="24">
        <f t="shared" si="35"/>
        <v>1081</v>
      </c>
      <c r="B1111" s="46" t="s">
        <v>1491</v>
      </c>
      <c r="C1111" s="46" t="s">
        <v>2236</v>
      </c>
      <c r="D1111" s="46">
        <v>2018.3</v>
      </c>
      <c r="E1111" s="220" t="s">
        <v>1112</v>
      </c>
      <c r="F1111" s="130">
        <v>1435</v>
      </c>
      <c r="G1111" s="130">
        <v>2867</v>
      </c>
      <c r="H1111" s="284" t="s">
        <v>6</v>
      </c>
      <c r="I1111" s="285" t="s">
        <v>188</v>
      </c>
      <c r="J1111" s="52" t="s">
        <v>2445</v>
      </c>
    </row>
    <row r="1112" spans="1:10" s="5" customFormat="1" ht="28.5" customHeight="1" x14ac:dyDescent="0.2">
      <c r="A1112" s="24">
        <f t="shared" si="35"/>
        <v>1082</v>
      </c>
      <c r="B1112" s="91" t="s">
        <v>1512</v>
      </c>
      <c r="C1112" s="31" t="s">
        <v>46</v>
      </c>
      <c r="D1112" s="31">
        <v>2018.4</v>
      </c>
      <c r="E1112" s="92" t="s">
        <v>1526</v>
      </c>
      <c r="F1112" s="35">
        <v>1265</v>
      </c>
      <c r="G1112" s="35">
        <v>1954</v>
      </c>
      <c r="H1112" s="36" t="s">
        <v>109</v>
      </c>
      <c r="I1112" s="37" t="s">
        <v>188</v>
      </c>
      <c r="J1112" s="52"/>
    </row>
    <row r="1113" spans="1:10" s="5" customFormat="1" ht="28.5" customHeight="1" x14ac:dyDescent="0.2">
      <c r="A1113" s="24">
        <f t="shared" si="35"/>
        <v>1083</v>
      </c>
      <c r="B1113" s="31" t="s">
        <v>1516</v>
      </c>
      <c r="C1113" s="31" t="s">
        <v>2093</v>
      </c>
      <c r="D1113" s="31">
        <v>2018.4</v>
      </c>
      <c r="E1113" s="134" t="s">
        <v>1531</v>
      </c>
      <c r="F1113" s="35">
        <v>1624</v>
      </c>
      <c r="G1113" s="35">
        <v>3172</v>
      </c>
      <c r="H1113" s="36" t="s">
        <v>109</v>
      </c>
      <c r="I1113" s="37" t="s">
        <v>188</v>
      </c>
      <c r="J1113" s="52"/>
    </row>
    <row r="1114" spans="1:10" s="5" customFormat="1" ht="28.5" customHeight="1" x14ac:dyDescent="0.2">
      <c r="A1114" s="24">
        <f t="shared" si="35"/>
        <v>1084</v>
      </c>
      <c r="B1114" s="91" t="s">
        <v>1523</v>
      </c>
      <c r="C1114" s="31" t="s">
        <v>2093</v>
      </c>
      <c r="D1114" s="31">
        <v>2018.4</v>
      </c>
      <c r="E1114" s="92" t="s">
        <v>1536</v>
      </c>
      <c r="F1114" s="35">
        <v>1426</v>
      </c>
      <c r="G1114" s="35">
        <v>2940</v>
      </c>
      <c r="H1114" s="36" t="s">
        <v>109</v>
      </c>
      <c r="I1114" s="37" t="s">
        <v>188</v>
      </c>
      <c r="J1114" s="52" t="s">
        <v>2445</v>
      </c>
    </row>
    <row r="1115" spans="1:10" s="5" customFormat="1" ht="28.5" customHeight="1" x14ac:dyDescent="0.2">
      <c r="A1115" s="24">
        <f t="shared" si="35"/>
        <v>1085</v>
      </c>
      <c r="B1115" s="91" t="s">
        <v>1566</v>
      </c>
      <c r="C1115" s="31" t="s">
        <v>2093</v>
      </c>
      <c r="D1115" s="31">
        <v>2018.5</v>
      </c>
      <c r="E1115" s="34" t="s">
        <v>1553</v>
      </c>
      <c r="F1115" s="35">
        <v>1813</v>
      </c>
      <c r="G1115" s="35">
        <v>3412</v>
      </c>
      <c r="H1115" s="36" t="s">
        <v>6</v>
      </c>
      <c r="I1115" s="37" t="s">
        <v>1565</v>
      </c>
      <c r="J1115" s="52"/>
    </row>
    <row r="1116" spans="1:10" s="5" customFormat="1" ht="28.5" customHeight="1" x14ac:dyDescent="0.2">
      <c r="A1116" s="24">
        <f t="shared" si="35"/>
        <v>1086</v>
      </c>
      <c r="B1116" s="91" t="s">
        <v>1549</v>
      </c>
      <c r="C1116" s="31" t="s">
        <v>46</v>
      </c>
      <c r="D1116" s="31">
        <v>2018.5</v>
      </c>
      <c r="E1116" s="34" t="s">
        <v>1462</v>
      </c>
      <c r="F1116" s="35">
        <v>1428</v>
      </c>
      <c r="G1116" s="35">
        <v>2821</v>
      </c>
      <c r="H1116" s="36" t="s">
        <v>6</v>
      </c>
      <c r="I1116" s="37" t="s">
        <v>188</v>
      </c>
      <c r="J1116" s="52"/>
    </row>
    <row r="1117" spans="1:10" s="5" customFormat="1" ht="28.5" customHeight="1" x14ac:dyDescent="0.2">
      <c r="A1117" s="24">
        <f t="shared" si="35"/>
        <v>1087</v>
      </c>
      <c r="B1117" s="91" t="s">
        <v>1582</v>
      </c>
      <c r="C1117" s="31" t="s">
        <v>46</v>
      </c>
      <c r="D1117" s="31">
        <v>2018.6</v>
      </c>
      <c r="E1117" s="34" t="s">
        <v>907</v>
      </c>
      <c r="F1117" s="35">
        <v>1441</v>
      </c>
      <c r="G1117" s="35">
        <v>2782</v>
      </c>
      <c r="H1117" s="36" t="s">
        <v>180</v>
      </c>
      <c r="I1117" s="37" t="s">
        <v>1592</v>
      </c>
      <c r="J1117" s="52"/>
    </row>
    <row r="1118" spans="1:10" s="5" customFormat="1" ht="28.5" customHeight="1" x14ac:dyDescent="0.2">
      <c r="A1118" s="24">
        <f t="shared" si="35"/>
        <v>1088</v>
      </c>
      <c r="B1118" s="31" t="s">
        <v>1583</v>
      </c>
      <c r="C1118" s="31" t="s">
        <v>46</v>
      </c>
      <c r="D1118" s="31">
        <v>2018.6</v>
      </c>
      <c r="E1118" s="34" t="s">
        <v>909</v>
      </c>
      <c r="F1118" s="35">
        <v>1431</v>
      </c>
      <c r="G1118" s="35">
        <v>1989</v>
      </c>
      <c r="H1118" s="36" t="s">
        <v>180</v>
      </c>
      <c r="I1118" s="37" t="s">
        <v>1597</v>
      </c>
      <c r="J1118" s="52"/>
    </row>
    <row r="1119" spans="1:10" s="5" customFormat="1" ht="28.5" customHeight="1" x14ac:dyDescent="0.2">
      <c r="A1119" s="24">
        <f t="shared" si="35"/>
        <v>1089</v>
      </c>
      <c r="B1119" s="31" t="s">
        <v>1587</v>
      </c>
      <c r="C1119" s="31" t="s">
        <v>46</v>
      </c>
      <c r="D1119" s="31">
        <v>2018.6</v>
      </c>
      <c r="E1119" s="34" t="s">
        <v>1598</v>
      </c>
      <c r="F1119" s="35">
        <v>1323</v>
      </c>
      <c r="G1119" s="35">
        <v>2066</v>
      </c>
      <c r="H1119" s="36" t="s">
        <v>180</v>
      </c>
      <c r="I1119" s="37" t="s">
        <v>188</v>
      </c>
      <c r="J1119" s="52"/>
    </row>
    <row r="1120" spans="1:10" s="5" customFormat="1" ht="28.5" customHeight="1" x14ac:dyDescent="0.2">
      <c r="A1120" s="24">
        <f t="shared" si="35"/>
        <v>1090</v>
      </c>
      <c r="B1120" s="31" t="s">
        <v>1640</v>
      </c>
      <c r="C1120" s="31" t="s">
        <v>46</v>
      </c>
      <c r="D1120" s="31">
        <v>2018.7</v>
      </c>
      <c r="E1120" s="34" t="s">
        <v>1641</v>
      </c>
      <c r="F1120" s="35">
        <v>1453</v>
      </c>
      <c r="G1120" s="35">
        <v>2301</v>
      </c>
      <c r="H1120" s="36" t="s">
        <v>1649</v>
      </c>
      <c r="I1120" s="37" t="s">
        <v>1645</v>
      </c>
      <c r="J1120" s="52"/>
    </row>
    <row r="1121" spans="1:10" s="5" customFormat="1" ht="28.5" customHeight="1" x14ac:dyDescent="0.2">
      <c r="A1121" s="24">
        <f t="shared" si="35"/>
        <v>1091</v>
      </c>
      <c r="B1121" s="31" t="s">
        <v>1694</v>
      </c>
      <c r="C1121" s="31" t="s">
        <v>2242</v>
      </c>
      <c r="D1121" s="31">
        <v>2018.8</v>
      </c>
      <c r="E1121" s="134" t="s">
        <v>1330</v>
      </c>
      <c r="F1121" s="35">
        <v>1435</v>
      </c>
      <c r="G1121" s="35">
        <v>2739</v>
      </c>
      <c r="H1121" s="36" t="s">
        <v>1656</v>
      </c>
      <c r="I1121" s="37" t="s">
        <v>1646</v>
      </c>
      <c r="J1121" s="52"/>
    </row>
    <row r="1122" spans="1:10" s="5" customFormat="1" ht="28.5" customHeight="1" x14ac:dyDescent="0.2">
      <c r="A1122" s="24">
        <f t="shared" si="35"/>
        <v>1092</v>
      </c>
      <c r="B1122" s="31" t="s">
        <v>1703</v>
      </c>
      <c r="C1122" s="31" t="s">
        <v>2148</v>
      </c>
      <c r="D1122" s="31">
        <v>2018.8</v>
      </c>
      <c r="E1122" s="92" t="s">
        <v>1662</v>
      </c>
      <c r="F1122" s="35">
        <v>1466</v>
      </c>
      <c r="G1122" s="35">
        <v>2955</v>
      </c>
      <c r="H1122" s="36" t="s">
        <v>109</v>
      </c>
      <c r="I1122" s="37" t="s">
        <v>188</v>
      </c>
      <c r="J1122" s="52"/>
    </row>
    <row r="1123" spans="1:10" s="5" customFormat="1" ht="28.5" customHeight="1" x14ac:dyDescent="0.2">
      <c r="A1123" s="24">
        <f t="shared" si="35"/>
        <v>1093</v>
      </c>
      <c r="B1123" s="91" t="s">
        <v>1679</v>
      </c>
      <c r="C1123" s="102" t="s">
        <v>2093</v>
      </c>
      <c r="D1123" s="31">
        <v>2018.9</v>
      </c>
      <c r="E1123" s="34" t="s">
        <v>1503</v>
      </c>
      <c r="F1123" s="103">
        <v>1156</v>
      </c>
      <c r="G1123" s="103">
        <v>3502</v>
      </c>
      <c r="H1123" s="104" t="s">
        <v>181</v>
      </c>
      <c r="I1123" s="105" t="s">
        <v>235</v>
      </c>
      <c r="J1123" s="52"/>
    </row>
    <row r="1124" spans="1:10" s="5" customFormat="1" ht="28.5" customHeight="1" x14ac:dyDescent="0.2">
      <c r="A1124" s="24">
        <f t="shared" si="35"/>
        <v>1094</v>
      </c>
      <c r="B1124" s="31" t="s">
        <v>1671</v>
      </c>
      <c r="C1124" s="72" t="s">
        <v>46</v>
      </c>
      <c r="D1124" s="31">
        <v>2018.9</v>
      </c>
      <c r="E1124" s="34" t="s">
        <v>1674</v>
      </c>
      <c r="F1124" s="103">
        <v>1570</v>
      </c>
      <c r="G1124" s="103">
        <v>2326</v>
      </c>
      <c r="H1124" s="104" t="s">
        <v>181</v>
      </c>
      <c r="I1124" s="105" t="s">
        <v>235</v>
      </c>
      <c r="J1124" s="52" t="s">
        <v>2445</v>
      </c>
    </row>
    <row r="1125" spans="1:10" s="5" customFormat="1" ht="28.5" customHeight="1" x14ac:dyDescent="0.2">
      <c r="A1125" s="24">
        <f t="shared" si="35"/>
        <v>1095</v>
      </c>
      <c r="B1125" s="91" t="s">
        <v>1669</v>
      </c>
      <c r="C1125" s="72" t="s">
        <v>2093</v>
      </c>
      <c r="D1125" s="31">
        <v>2018.9</v>
      </c>
      <c r="E1125" s="34" t="s">
        <v>1560</v>
      </c>
      <c r="F1125" s="103">
        <v>1390</v>
      </c>
      <c r="G1125" s="103">
        <v>2738</v>
      </c>
      <c r="H1125" s="104" t="s">
        <v>181</v>
      </c>
      <c r="I1125" s="105" t="s">
        <v>235</v>
      </c>
      <c r="J1125" s="52" t="s">
        <v>2445</v>
      </c>
    </row>
    <row r="1126" spans="1:10" s="5" customFormat="1" ht="28.5" customHeight="1" x14ac:dyDescent="0.2">
      <c r="A1126" s="24">
        <f t="shared" si="35"/>
        <v>1096</v>
      </c>
      <c r="B1126" s="31" t="s">
        <v>1746</v>
      </c>
      <c r="C1126" s="72" t="s">
        <v>2093</v>
      </c>
      <c r="D1126" s="31">
        <v>2018.11</v>
      </c>
      <c r="E1126" s="34" t="s">
        <v>1462</v>
      </c>
      <c r="F1126" s="103">
        <v>1957</v>
      </c>
      <c r="G1126" s="103">
        <v>3308</v>
      </c>
      <c r="H1126" s="36" t="s">
        <v>109</v>
      </c>
      <c r="I1126" s="105" t="s">
        <v>188</v>
      </c>
      <c r="J1126" s="52"/>
    </row>
    <row r="1127" spans="1:10" s="5" customFormat="1" ht="28.5" customHeight="1" x14ac:dyDescent="0.2">
      <c r="A1127" s="24">
        <f t="shared" si="35"/>
        <v>1097</v>
      </c>
      <c r="B1127" s="31" t="s">
        <v>1788</v>
      </c>
      <c r="C1127" s="102" t="s">
        <v>2246</v>
      </c>
      <c r="D1127" s="31">
        <v>2018.12</v>
      </c>
      <c r="E1127" s="133" t="s">
        <v>1789</v>
      </c>
      <c r="F1127" s="35">
        <v>1329</v>
      </c>
      <c r="G1127" s="35">
        <v>2642</v>
      </c>
      <c r="H1127" s="104" t="s">
        <v>109</v>
      </c>
      <c r="I1127" s="105" t="s">
        <v>146</v>
      </c>
      <c r="J1127" s="52"/>
    </row>
    <row r="1128" spans="1:10" s="5" customFormat="1" ht="28.5" customHeight="1" x14ac:dyDescent="0.2">
      <c r="A1128" s="24">
        <f t="shared" si="35"/>
        <v>1098</v>
      </c>
      <c r="B1128" s="31" t="s">
        <v>1792</v>
      </c>
      <c r="C1128" s="102" t="s">
        <v>46</v>
      </c>
      <c r="D1128" s="31">
        <v>2018.12</v>
      </c>
      <c r="E1128" s="133" t="s">
        <v>1793</v>
      </c>
      <c r="F1128" s="35">
        <v>1641</v>
      </c>
      <c r="G1128" s="35">
        <v>3238</v>
      </c>
      <c r="H1128" s="104" t="s">
        <v>109</v>
      </c>
      <c r="I1128" s="105" t="s">
        <v>146</v>
      </c>
      <c r="J1128" s="52"/>
    </row>
    <row r="1129" spans="1:10" s="5" customFormat="1" ht="28.5" customHeight="1" x14ac:dyDescent="0.2">
      <c r="A1129" s="24">
        <f t="shared" si="35"/>
        <v>1099</v>
      </c>
      <c r="B1129" s="31" t="s">
        <v>1794</v>
      </c>
      <c r="C1129" s="102" t="s">
        <v>46</v>
      </c>
      <c r="D1129" s="31">
        <v>2018.12</v>
      </c>
      <c r="E1129" s="133" t="s">
        <v>1793</v>
      </c>
      <c r="F1129" s="35">
        <v>22</v>
      </c>
      <c r="G1129" s="35">
        <v>32</v>
      </c>
      <c r="H1129" s="104" t="s">
        <v>264</v>
      </c>
      <c r="I1129" s="105" t="s">
        <v>264</v>
      </c>
      <c r="J1129" s="52"/>
    </row>
    <row r="1130" spans="1:10" s="5" customFormat="1" ht="28.5" customHeight="1" x14ac:dyDescent="0.2">
      <c r="A1130" s="24">
        <f t="shared" si="35"/>
        <v>1100</v>
      </c>
      <c r="B1130" s="31" t="s">
        <v>1834</v>
      </c>
      <c r="C1130" s="34" t="s">
        <v>2249</v>
      </c>
      <c r="D1130" s="133">
        <v>2019.1</v>
      </c>
      <c r="E1130" s="31" t="s">
        <v>1835</v>
      </c>
      <c r="F1130" s="89">
        <v>1491</v>
      </c>
      <c r="G1130" s="89">
        <v>2274</v>
      </c>
      <c r="H1130" s="293" t="s">
        <v>181</v>
      </c>
      <c r="I1130" s="294" t="s">
        <v>146</v>
      </c>
      <c r="J1130" s="52"/>
    </row>
    <row r="1131" spans="1:10" s="5" customFormat="1" ht="28.5" customHeight="1" x14ac:dyDescent="0.2">
      <c r="A1131" s="24">
        <f t="shared" si="35"/>
        <v>1101</v>
      </c>
      <c r="B1131" s="31" t="s">
        <v>1848</v>
      </c>
      <c r="C1131" s="34" t="s">
        <v>2093</v>
      </c>
      <c r="D1131" s="133">
        <v>2019.2</v>
      </c>
      <c r="E1131" s="31" t="s">
        <v>1855</v>
      </c>
      <c r="F1131" s="89">
        <v>1537</v>
      </c>
      <c r="G1131" s="89">
        <v>2378</v>
      </c>
      <c r="H1131" s="288" t="s">
        <v>109</v>
      </c>
      <c r="I1131" s="289" t="s">
        <v>146</v>
      </c>
      <c r="J1131" s="52" t="s">
        <v>2448</v>
      </c>
    </row>
    <row r="1132" spans="1:10" s="5" customFormat="1" ht="28.5" customHeight="1" x14ac:dyDescent="0.2">
      <c r="A1132" s="24">
        <f t="shared" si="35"/>
        <v>1102</v>
      </c>
      <c r="B1132" s="31" t="s">
        <v>2366</v>
      </c>
      <c r="C1132" s="102" t="s">
        <v>46</v>
      </c>
      <c r="D1132" s="31">
        <v>2019.4</v>
      </c>
      <c r="E1132" s="133" t="s">
        <v>2367</v>
      </c>
      <c r="F1132" s="35">
        <v>3090</v>
      </c>
      <c r="G1132" s="35">
        <v>6506</v>
      </c>
      <c r="H1132" s="104" t="s">
        <v>181</v>
      </c>
      <c r="I1132" s="105" t="s">
        <v>235</v>
      </c>
      <c r="J1132" s="52"/>
    </row>
    <row r="1133" spans="1:10" s="5" customFormat="1" ht="28.5" customHeight="1" x14ac:dyDescent="0.2">
      <c r="A1133" s="24">
        <f t="shared" si="35"/>
        <v>1103</v>
      </c>
      <c r="B1133" s="31" t="s">
        <v>1920</v>
      </c>
      <c r="C1133" s="102" t="s">
        <v>2236</v>
      </c>
      <c r="D1133" s="31">
        <v>2019.5</v>
      </c>
      <c r="E1133" s="133" t="s">
        <v>1557</v>
      </c>
      <c r="F1133" s="35">
        <v>1699</v>
      </c>
      <c r="G1133" s="35">
        <v>3425</v>
      </c>
      <c r="H1133" s="104" t="s">
        <v>181</v>
      </c>
      <c r="I1133" s="105" t="s">
        <v>235</v>
      </c>
      <c r="J1133" s="52" t="s">
        <v>2445</v>
      </c>
    </row>
    <row r="1134" spans="1:10" s="5" customFormat="1" ht="28.5" customHeight="1" x14ac:dyDescent="0.2">
      <c r="A1134" s="24">
        <f t="shared" si="35"/>
        <v>1104</v>
      </c>
      <c r="B1134" s="31" t="s">
        <v>1924</v>
      </c>
      <c r="C1134" s="102" t="s">
        <v>2147</v>
      </c>
      <c r="D1134" s="31">
        <v>2019.5</v>
      </c>
      <c r="E1134" s="133" t="s">
        <v>1928</v>
      </c>
      <c r="F1134" s="35">
        <v>1398</v>
      </c>
      <c r="G1134" s="35">
        <v>2357</v>
      </c>
      <c r="H1134" s="104" t="s">
        <v>181</v>
      </c>
      <c r="I1134" s="105" t="s">
        <v>235</v>
      </c>
      <c r="J1134" s="52"/>
    </row>
    <row r="1135" spans="1:10" s="5" customFormat="1" ht="28.5" customHeight="1" x14ac:dyDescent="0.2">
      <c r="A1135" s="24">
        <f t="shared" si="35"/>
        <v>1105</v>
      </c>
      <c r="B1135" s="31" t="s">
        <v>1930</v>
      </c>
      <c r="C1135" s="102" t="s">
        <v>2093</v>
      </c>
      <c r="D1135" s="31">
        <v>2019.6</v>
      </c>
      <c r="E1135" s="133" t="s">
        <v>1935</v>
      </c>
      <c r="F1135" s="35">
        <v>2273</v>
      </c>
      <c r="G1135" s="35">
        <v>4672</v>
      </c>
      <c r="H1135" s="104" t="s">
        <v>1889</v>
      </c>
      <c r="I1135" s="105" t="s">
        <v>146</v>
      </c>
      <c r="J1135" s="51"/>
    </row>
    <row r="1136" spans="1:10" s="5" customFormat="1" ht="28.5" customHeight="1" x14ac:dyDescent="0.2">
      <c r="A1136" s="24">
        <f t="shared" si="35"/>
        <v>1106</v>
      </c>
      <c r="B1136" s="31" t="s">
        <v>1949</v>
      </c>
      <c r="C1136" s="102" t="s">
        <v>2093</v>
      </c>
      <c r="D1136" s="31">
        <v>2019.6</v>
      </c>
      <c r="E1136" s="133" t="s">
        <v>1451</v>
      </c>
      <c r="F1136" s="35">
        <v>1534</v>
      </c>
      <c r="G1136" s="35">
        <v>3073</v>
      </c>
      <c r="H1136" s="104" t="s">
        <v>1889</v>
      </c>
      <c r="I1136" s="105" t="s">
        <v>146</v>
      </c>
      <c r="J1136" s="52"/>
    </row>
    <row r="1137" spans="1:10" s="5" customFormat="1" ht="28.5" customHeight="1" x14ac:dyDescent="0.2">
      <c r="A1137" s="24">
        <f t="shared" si="35"/>
        <v>1107</v>
      </c>
      <c r="B1137" s="31" t="s">
        <v>1965</v>
      </c>
      <c r="C1137" s="102" t="s">
        <v>2093</v>
      </c>
      <c r="D1137" s="31">
        <v>2019.7</v>
      </c>
      <c r="E1137" s="133" t="s">
        <v>1958</v>
      </c>
      <c r="F1137" s="35">
        <v>1698</v>
      </c>
      <c r="G1137" s="35">
        <v>2810</v>
      </c>
      <c r="H1137" s="104" t="s">
        <v>1889</v>
      </c>
      <c r="I1137" s="105" t="s">
        <v>146</v>
      </c>
      <c r="J1137" s="52"/>
    </row>
    <row r="1138" spans="1:10" s="5" customFormat="1" ht="28.5" customHeight="1" x14ac:dyDescent="0.2">
      <c r="A1138" s="24">
        <f t="shared" si="35"/>
        <v>1108</v>
      </c>
      <c r="B1138" s="31" t="s">
        <v>1980</v>
      </c>
      <c r="C1138" s="102" t="s">
        <v>2263</v>
      </c>
      <c r="D1138" s="31">
        <v>2019.8</v>
      </c>
      <c r="E1138" s="133" t="s">
        <v>1555</v>
      </c>
      <c r="F1138" s="35">
        <v>1518</v>
      </c>
      <c r="G1138" s="35">
        <v>2928</v>
      </c>
      <c r="H1138" s="104" t="s">
        <v>1889</v>
      </c>
      <c r="I1138" s="105" t="s">
        <v>146</v>
      </c>
      <c r="J1138" s="52"/>
    </row>
    <row r="1139" spans="1:10" s="5" customFormat="1" ht="28.5" customHeight="1" x14ac:dyDescent="0.2">
      <c r="A1139" s="24">
        <f t="shared" si="35"/>
        <v>1109</v>
      </c>
      <c r="B1139" s="31" t="s">
        <v>1997</v>
      </c>
      <c r="C1139" s="102" t="s">
        <v>2093</v>
      </c>
      <c r="D1139" s="31">
        <v>2019.9</v>
      </c>
      <c r="E1139" s="133" t="s">
        <v>2008</v>
      </c>
      <c r="F1139" s="35">
        <v>2736</v>
      </c>
      <c r="G1139" s="35">
        <v>4969</v>
      </c>
      <c r="H1139" s="104" t="s">
        <v>181</v>
      </c>
      <c r="I1139" s="105" t="s">
        <v>235</v>
      </c>
      <c r="J1139" s="52"/>
    </row>
    <row r="1140" spans="1:10" s="5" customFormat="1" ht="28.5" customHeight="1" x14ac:dyDescent="0.2">
      <c r="A1140" s="24">
        <f t="shared" si="35"/>
        <v>1110</v>
      </c>
      <c r="B1140" s="31" t="s">
        <v>2003</v>
      </c>
      <c r="C1140" s="102" t="s">
        <v>2167</v>
      </c>
      <c r="D1140" s="31">
        <v>2019.9</v>
      </c>
      <c r="E1140" s="133" t="s">
        <v>2017</v>
      </c>
      <c r="F1140" s="35">
        <v>1369</v>
      </c>
      <c r="G1140" s="35">
        <v>1374</v>
      </c>
      <c r="H1140" s="104" t="s">
        <v>181</v>
      </c>
      <c r="I1140" s="105" t="s">
        <v>235</v>
      </c>
      <c r="J1140" s="52"/>
    </row>
    <row r="1141" spans="1:10" s="5" customFormat="1" ht="28.5" customHeight="1" x14ac:dyDescent="0.2">
      <c r="A1141" s="24">
        <f t="shared" si="35"/>
        <v>1111</v>
      </c>
      <c r="B1141" s="31" t="s">
        <v>2267</v>
      </c>
      <c r="C1141" s="102" t="s">
        <v>2093</v>
      </c>
      <c r="D1141" s="33">
        <v>2019.11</v>
      </c>
      <c r="E1141" s="133" t="s">
        <v>2059</v>
      </c>
      <c r="F1141" s="35">
        <v>1591</v>
      </c>
      <c r="G1141" s="35">
        <v>2443</v>
      </c>
      <c r="H1141" s="104" t="s">
        <v>181</v>
      </c>
      <c r="I1141" s="105" t="s">
        <v>235</v>
      </c>
      <c r="J1141" s="290"/>
    </row>
    <row r="1142" spans="1:10" s="5" customFormat="1" ht="28.5" customHeight="1" x14ac:dyDescent="0.2">
      <c r="A1142" s="24">
        <f t="shared" si="35"/>
        <v>1112</v>
      </c>
      <c r="B1142" s="31" t="s">
        <v>2278</v>
      </c>
      <c r="C1142" s="102" t="s">
        <v>46</v>
      </c>
      <c r="D1142" s="31">
        <v>2020.3</v>
      </c>
      <c r="E1142" s="133" t="s">
        <v>1199</v>
      </c>
      <c r="F1142" s="35">
        <v>2740</v>
      </c>
      <c r="G1142" s="35">
        <v>4901</v>
      </c>
      <c r="H1142" s="104" t="s">
        <v>181</v>
      </c>
      <c r="I1142" s="105" t="s">
        <v>235</v>
      </c>
      <c r="J1142" s="290"/>
    </row>
    <row r="1143" spans="1:10" ht="27.75" customHeight="1" x14ac:dyDescent="0.2">
      <c r="A1143" s="24">
        <f t="shared" si="35"/>
        <v>1113</v>
      </c>
      <c r="B1143" s="61" t="s">
        <v>2340</v>
      </c>
      <c r="C1143" s="110" t="s">
        <v>97</v>
      </c>
      <c r="D1143" s="61">
        <v>2020.4</v>
      </c>
      <c r="E1143" s="111" t="s">
        <v>2341</v>
      </c>
      <c r="F1143" s="65">
        <v>1830</v>
      </c>
      <c r="G1143" s="65">
        <v>3572</v>
      </c>
      <c r="H1143" s="113" t="s">
        <v>181</v>
      </c>
      <c r="I1143" s="109" t="s">
        <v>235</v>
      </c>
      <c r="J1143" s="30" t="s">
        <v>2445</v>
      </c>
    </row>
    <row r="1144" spans="1:10" ht="27.75" customHeight="1" x14ac:dyDescent="0.2">
      <c r="A1144" s="24">
        <f t="shared" si="35"/>
        <v>1114</v>
      </c>
      <c r="B1144" s="61" t="s">
        <v>2342</v>
      </c>
      <c r="C1144" s="110" t="s">
        <v>97</v>
      </c>
      <c r="D1144" s="61">
        <v>2020.4</v>
      </c>
      <c r="E1144" s="111" t="s">
        <v>2343</v>
      </c>
      <c r="F1144" s="65">
        <v>1544</v>
      </c>
      <c r="G1144" s="65">
        <v>3119</v>
      </c>
      <c r="H1144" s="113" t="s">
        <v>236</v>
      </c>
      <c r="I1144" s="109" t="s">
        <v>235</v>
      </c>
      <c r="J1144" s="30"/>
    </row>
    <row r="1145" spans="1:10" ht="27.75" customHeight="1" x14ac:dyDescent="0.2">
      <c r="A1145" s="24">
        <f t="shared" si="35"/>
        <v>1115</v>
      </c>
      <c r="B1145" s="148" t="s">
        <v>2381</v>
      </c>
      <c r="C1145" s="149" t="s">
        <v>97</v>
      </c>
      <c r="D1145" s="148">
        <v>2020.6</v>
      </c>
      <c r="E1145" s="150" t="s">
        <v>2382</v>
      </c>
      <c r="F1145" s="151">
        <v>1057</v>
      </c>
      <c r="G1145" s="151">
        <v>2122</v>
      </c>
      <c r="H1145" s="152" t="s">
        <v>181</v>
      </c>
      <c r="I1145" s="152" t="s">
        <v>235</v>
      </c>
      <c r="J1145" s="30" t="s">
        <v>2448</v>
      </c>
    </row>
    <row r="1146" spans="1:10" ht="27.75" customHeight="1" x14ac:dyDescent="0.2">
      <c r="A1146" s="24">
        <f t="shared" si="35"/>
        <v>1116</v>
      </c>
      <c r="B1146" s="148" t="s">
        <v>2383</v>
      </c>
      <c r="C1146" s="149" t="s">
        <v>97</v>
      </c>
      <c r="D1146" s="148">
        <v>2020.6</v>
      </c>
      <c r="E1146" s="150" t="s">
        <v>1989</v>
      </c>
      <c r="F1146" s="151">
        <v>1268</v>
      </c>
      <c r="G1146" s="151">
        <v>2055</v>
      </c>
      <c r="H1146" s="152" t="s">
        <v>181</v>
      </c>
      <c r="I1146" s="152" t="s">
        <v>235</v>
      </c>
      <c r="J1146" s="30"/>
    </row>
    <row r="1147" spans="1:10" ht="27.75" customHeight="1" x14ac:dyDescent="0.2">
      <c r="A1147" s="24">
        <f t="shared" si="35"/>
        <v>1117</v>
      </c>
      <c r="B1147" s="148" t="s">
        <v>2411</v>
      </c>
      <c r="C1147" s="149" t="s">
        <v>97</v>
      </c>
      <c r="D1147" s="148">
        <v>2020.7</v>
      </c>
      <c r="E1147" s="150" t="s">
        <v>2380</v>
      </c>
      <c r="F1147" s="151">
        <v>1700</v>
      </c>
      <c r="G1147" s="151">
        <v>3102</v>
      </c>
      <c r="H1147" s="152" t="s">
        <v>181</v>
      </c>
      <c r="I1147" s="152" t="s">
        <v>235</v>
      </c>
      <c r="J1147" s="30" t="s">
        <v>2446</v>
      </c>
    </row>
    <row r="1148" spans="1:10" ht="27.75" customHeight="1" x14ac:dyDescent="0.2">
      <c r="A1148" s="24">
        <f t="shared" si="35"/>
        <v>1118</v>
      </c>
      <c r="B1148" s="148" t="s">
        <v>2413</v>
      </c>
      <c r="C1148" s="149" t="s">
        <v>97</v>
      </c>
      <c r="D1148" s="148">
        <v>2020.7</v>
      </c>
      <c r="E1148" s="150" t="s">
        <v>2412</v>
      </c>
      <c r="F1148" s="151">
        <v>1498</v>
      </c>
      <c r="G1148" s="151">
        <v>3154</v>
      </c>
      <c r="H1148" s="152" t="s">
        <v>181</v>
      </c>
      <c r="I1148" s="152" t="s">
        <v>235</v>
      </c>
      <c r="J1148" s="30" t="s">
        <v>2445</v>
      </c>
    </row>
    <row r="1149" spans="1:10" ht="27.75" customHeight="1" x14ac:dyDescent="0.2">
      <c r="A1149" s="24">
        <f t="shared" si="35"/>
        <v>1119</v>
      </c>
      <c r="B1149" s="148" t="s">
        <v>2414</v>
      </c>
      <c r="C1149" s="149" t="s">
        <v>97</v>
      </c>
      <c r="D1149" s="148">
        <v>2020.7</v>
      </c>
      <c r="E1149" s="150" t="s">
        <v>2415</v>
      </c>
      <c r="F1149" s="151">
        <v>4140</v>
      </c>
      <c r="G1149" s="151">
        <v>7433</v>
      </c>
      <c r="H1149" s="152" t="s">
        <v>181</v>
      </c>
      <c r="I1149" s="152" t="s">
        <v>235</v>
      </c>
      <c r="J1149" s="30"/>
    </row>
    <row r="1150" spans="1:10" ht="27.75" customHeight="1" x14ac:dyDescent="0.2">
      <c r="A1150" s="24">
        <f t="shared" si="35"/>
        <v>1120</v>
      </c>
      <c r="B1150" s="148" t="s">
        <v>2439</v>
      </c>
      <c r="C1150" s="149" t="s">
        <v>97</v>
      </c>
      <c r="D1150" s="148">
        <v>2020.8</v>
      </c>
      <c r="E1150" s="150" t="s">
        <v>1935</v>
      </c>
      <c r="F1150" s="151">
        <v>1392</v>
      </c>
      <c r="G1150" s="151">
        <v>2910</v>
      </c>
      <c r="H1150" s="152" t="s">
        <v>181</v>
      </c>
      <c r="I1150" s="152" t="s">
        <v>235</v>
      </c>
      <c r="J1150" s="30"/>
    </row>
    <row r="1151" spans="1:10" ht="27.75" customHeight="1" x14ac:dyDescent="0.2">
      <c r="A1151" s="24">
        <f t="shared" si="35"/>
        <v>1121</v>
      </c>
      <c r="B1151" s="148" t="s">
        <v>2440</v>
      </c>
      <c r="C1151" s="149" t="s">
        <v>97</v>
      </c>
      <c r="D1151" s="148">
        <v>2020.8</v>
      </c>
      <c r="E1151" s="150" t="s">
        <v>2441</v>
      </c>
      <c r="F1151" s="151">
        <v>1810</v>
      </c>
      <c r="G1151" s="151">
        <v>2946</v>
      </c>
      <c r="H1151" s="152" t="s">
        <v>181</v>
      </c>
      <c r="I1151" s="152" t="s">
        <v>235</v>
      </c>
      <c r="J1151" s="30"/>
    </row>
    <row r="1152" spans="1:10" s="5" customFormat="1" ht="28.5" customHeight="1" x14ac:dyDescent="0.2">
      <c r="A1152" s="327" t="s">
        <v>2309</v>
      </c>
      <c r="B1152" s="328"/>
      <c r="C1152" s="328"/>
      <c r="D1152" s="328"/>
      <c r="E1152" s="328"/>
      <c r="F1152" s="328"/>
      <c r="G1152" s="328"/>
      <c r="H1152" s="328"/>
      <c r="I1152" s="328"/>
      <c r="J1152" s="329"/>
    </row>
    <row r="1153" spans="1:10" s="5" customFormat="1" ht="28.5" customHeight="1" x14ac:dyDescent="0.2">
      <c r="A1153" s="24">
        <f>ROW()-31</f>
        <v>1122</v>
      </c>
      <c r="B1153" s="271" t="s">
        <v>73</v>
      </c>
      <c r="C1153" s="271" t="s">
        <v>65</v>
      </c>
      <c r="D1153" s="271">
        <v>2002.12</v>
      </c>
      <c r="E1153" s="272" t="s">
        <v>915</v>
      </c>
      <c r="F1153" s="273">
        <v>2997</v>
      </c>
      <c r="G1153" s="273">
        <v>4105</v>
      </c>
      <c r="H1153" s="306" t="s">
        <v>6</v>
      </c>
      <c r="I1153" s="275" t="s">
        <v>235</v>
      </c>
      <c r="J1153" s="52"/>
    </row>
    <row r="1154" spans="1:10" s="5" customFormat="1" ht="28.5" customHeight="1" x14ac:dyDescent="0.2">
      <c r="A1154" s="24">
        <f t="shared" ref="A1154:A1217" si="36">ROW()-31</f>
        <v>1123</v>
      </c>
      <c r="B1154" s="271" t="s">
        <v>74</v>
      </c>
      <c r="C1154" s="271" t="s">
        <v>65</v>
      </c>
      <c r="D1154" s="271">
        <v>2003.4</v>
      </c>
      <c r="E1154" s="272" t="s">
        <v>881</v>
      </c>
      <c r="F1154" s="273">
        <v>3375</v>
      </c>
      <c r="G1154" s="273">
        <v>3526</v>
      </c>
      <c r="H1154" s="306" t="s">
        <v>6</v>
      </c>
      <c r="I1154" s="275" t="s">
        <v>235</v>
      </c>
      <c r="J1154" s="52"/>
    </row>
    <row r="1155" spans="1:10" s="5" customFormat="1" ht="28.5" customHeight="1" x14ac:dyDescent="0.2">
      <c r="A1155" s="24">
        <f t="shared" si="36"/>
        <v>1124</v>
      </c>
      <c r="B1155" s="271" t="s">
        <v>77</v>
      </c>
      <c r="C1155" s="271" t="s">
        <v>65</v>
      </c>
      <c r="D1155" s="271">
        <v>2004.4</v>
      </c>
      <c r="E1155" s="272" t="s">
        <v>881</v>
      </c>
      <c r="F1155" s="273">
        <v>1219</v>
      </c>
      <c r="G1155" s="273">
        <v>447</v>
      </c>
      <c r="H1155" s="274" t="s">
        <v>6</v>
      </c>
      <c r="I1155" s="275" t="s">
        <v>235</v>
      </c>
      <c r="J1155" s="52"/>
    </row>
    <row r="1156" spans="1:10" ht="27.75" customHeight="1" x14ac:dyDescent="0.2">
      <c r="A1156" s="24">
        <f t="shared" si="36"/>
        <v>1125</v>
      </c>
      <c r="B1156" s="271" t="s">
        <v>78</v>
      </c>
      <c r="C1156" s="271" t="s">
        <v>65</v>
      </c>
      <c r="D1156" s="271">
        <v>2005.3</v>
      </c>
      <c r="E1156" s="272" t="s">
        <v>1282</v>
      </c>
      <c r="F1156" s="273">
        <v>2954</v>
      </c>
      <c r="G1156" s="273">
        <v>4100</v>
      </c>
      <c r="H1156" s="306" t="s">
        <v>6</v>
      </c>
      <c r="I1156" s="275" t="s">
        <v>235</v>
      </c>
      <c r="J1156" s="52"/>
    </row>
    <row r="1157" spans="1:10" ht="27.75" customHeight="1" x14ac:dyDescent="0.2">
      <c r="A1157" s="24">
        <f t="shared" si="36"/>
        <v>1126</v>
      </c>
      <c r="B1157" s="271" t="s">
        <v>91</v>
      </c>
      <c r="C1157" s="271" t="s">
        <v>65</v>
      </c>
      <c r="D1157" s="271">
        <v>2005.9</v>
      </c>
      <c r="E1157" s="272" t="s">
        <v>881</v>
      </c>
      <c r="F1157" s="273">
        <v>6941</v>
      </c>
      <c r="G1157" s="273">
        <v>10070</v>
      </c>
      <c r="H1157" s="274" t="s">
        <v>6</v>
      </c>
      <c r="I1157" s="275" t="s">
        <v>235</v>
      </c>
      <c r="J1157" s="52"/>
    </row>
    <row r="1158" spans="1:10" ht="27.75" customHeight="1" x14ac:dyDescent="0.2">
      <c r="A1158" s="24">
        <f t="shared" si="36"/>
        <v>1127</v>
      </c>
      <c r="B1158" s="271" t="s">
        <v>12</v>
      </c>
      <c r="C1158" s="271" t="s">
        <v>65</v>
      </c>
      <c r="D1158" s="271">
        <v>2006.4</v>
      </c>
      <c r="E1158" s="272" t="s">
        <v>1284</v>
      </c>
      <c r="F1158" s="273">
        <v>396</v>
      </c>
      <c r="G1158" s="273">
        <v>434</v>
      </c>
      <c r="H1158" s="274" t="s">
        <v>6</v>
      </c>
      <c r="I1158" s="275" t="s">
        <v>235</v>
      </c>
      <c r="J1158" s="52"/>
    </row>
    <row r="1159" spans="1:10" ht="27.75" customHeight="1" x14ac:dyDescent="0.2">
      <c r="A1159" s="24">
        <f t="shared" si="36"/>
        <v>1128</v>
      </c>
      <c r="B1159" s="271" t="s">
        <v>20</v>
      </c>
      <c r="C1159" s="271" t="s">
        <v>65</v>
      </c>
      <c r="D1159" s="271">
        <v>2006.4</v>
      </c>
      <c r="E1159" s="272" t="s">
        <v>930</v>
      </c>
      <c r="F1159" s="273">
        <v>1360</v>
      </c>
      <c r="G1159" s="273">
        <v>2601</v>
      </c>
      <c r="H1159" s="274" t="s">
        <v>6</v>
      </c>
      <c r="I1159" s="275" t="s">
        <v>235</v>
      </c>
      <c r="J1159" s="52"/>
    </row>
    <row r="1160" spans="1:10" ht="27.75" customHeight="1" x14ac:dyDescent="0.2">
      <c r="A1160" s="24">
        <f t="shared" si="36"/>
        <v>1129</v>
      </c>
      <c r="B1160" s="271" t="s">
        <v>13</v>
      </c>
      <c r="C1160" s="271" t="s">
        <v>65</v>
      </c>
      <c r="D1160" s="271">
        <v>2006.7</v>
      </c>
      <c r="E1160" s="272" t="s">
        <v>1286</v>
      </c>
      <c r="F1160" s="273">
        <v>2660</v>
      </c>
      <c r="G1160" s="273">
        <v>3164</v>
      </c>
      <c r="H1160" s="274" t="s">
        <v>6</v>
      </c>
      <c r="I1160" s="275" t="s">
        <v>235</v>
      </c>
      <c r="J1160" s="52"/>
    </row>
    <row r="1161" spans="1:10" ht="27.75" customHeight="1" x14ac:dyDescent="0.2">
      <c r="A1161" s="24">
        <f t="shared" si="36"/>
        <v>1130</v>
      </c>
      <c r="B1161" s="271" t="s">
        <v>17</v>
      </c>
      <c r="C1161" s="271" t="s">
        <v>65</v>
      </c>
      <c r="D1161" s="271">
        <v>2006.9</v>
      </c>
      <c r="E1161" s="272" t="s">
        <v>881</v>
      </c>
      <c r="F1161" s="273">
        <v>5766</v>
      </c>
      <c r="G1161" s="273">
        <v>12129</v>
      </c>
      <c r="H1161" s="274" t="s">
        <v>6</v>
      </c>
      <c r="I1161" s="275" t="s">
        <v>235</v>
      </c>
      <c r="J1161" s="52"/>
    </row>
    <row r="1162" spans="1:10" ht="27.75" customHeight="1" x14ac:dyDescent="0.2">
      <c r="A1162" s="24">
        <f t="shared" si="36"/>
        <v>1131</v>
      </c>
      <c r="B1162" s="271" t="s">
        <v>18</v>
      </c>
      <c r="C1162" s="271" t="s">
        <v>65</v>
      </c>
      <c r="D1162" s="271">
        <v>2006.9</v>
      </c>
      <c r="E1162" s="272" t="s">
        <v>881</v>
      </c>
      <c r="F1162" s="273">
        <v>971</v>
      </c>
      <c r="G1162" s="273">
        <v>889</v>
      </c>
      <c r="H1162" s="274" t="s">
        <v>6</v>
      </c>
      <c r="I1162" s="275" t="s">
        <v>235</v>
      </c>
      <c r="J1162" s="52"/>
    </row>
    <row r="1163" spans="1:10" ht="27.75" customHeight="1" x14ac:dyDescent="0.2">
      <c r="A1163" s="24">
        <f t="shared" si="36"/>
        <v>1132</v>
      </c>
      <c r="B1163" s="271" t="s">
        <v>26</v>
      </c>
      <c r="C1163" s="271" t="s">
        <v>65</v>
      </c>
      <c r="D1163" s="271">
        <v>2007.6</v>
      </c>
      <c r="E1163" s="272" t="s">
        <v>1284</v>
      </c>
      <c r="F1163" s="273">
        <v>3275</v>
      </c>
      <c r="G1163" s="273">
        <v>3872</v>
      </c>
      <c r="H1163" s="306" t="s">
        <v>6</v>
      </c>
      <c r="I1163" s="275" t="s">
        <v>235</v>
      </c>
      <c r="J1163" s="52"/>
    </row>
    <row r="1164" spans="1:10" ht="27.75" customHeight="1" x14ac:dyDescent="0.2">
      <c r="A1164" s="24">
        <f t="shared" si="36"/>
        <v>1133</v>
      </c>
      <c r="B1164" s="271" t="s">
        <v>24</v>
      </c>
      <c r="C1164" s="271" t="s">
        <v>65</v>
      </c>
      <c r="D1164" s="271">
        <v>2007.7</v>
      </c>
      <c r="E1164" s="272" t="s">
        <v>1143</v>
      </c>
      <c r="F1164" s="273">
        <v>3753</v>
      </c>
      <c r="G1164" s="273">
        <v>4225</v>
      </c>
      <c r="H1164" s="306" t="s">
        <v>6</v>
      </c>
      <c r="I1164" s="275" t="s">
        <v>235</v>
      </c>
      <c r="J1164" s="52"/>
    </row>
    <row r="1165" spans="1:10" ht="27.75" customHeight="1" x14ac:dyDescent="0.2">
      <c r="A1165" s="24">
        <f t="shared" si="36"/>
        <v>1134</v>
      </c>
      <c r="B1165" s="271" t="s">
        <v>45</v>
      </c>
      <c r="C1165" s="271" t="s">
        <v>65</v>
      </c>
      <c r="D1165" s="271">
        <v>2008.5</v>
      </c>
      <c r="E1165" s="272" t="s">
        <v>1255</v>
      </c>
      <c r="F1165" s="273">
        <v>1626</v>
      </c>
      <c r="G1165" s="273">
        <v>2925</v>
      </c>
      <c r="H1165" s="306" t="s">
        <v>6</v>
      </c>
      <c r="I1165" s="275" t="s">
        <v>235</v>
      </c>
      <c r="J1165" s="52"/>
    </row>
    <row r="1166" spans="1:10" ht="27.75" customHeight="1" x14ac:dyDescent="0.2">
      <c r="A1166" s="24">
        <f t="shared" si="36"/>
        <v>1135</v>
      </c>
      <c r="B1166" s="271" t="s">
        <v>164</v>
      </c>
      <c r="C1166" s="271" t="s">
        <v>65</v>
      </c>
      <c r="D1166" s="271">
        <v>2008.7</v>
      </c>
      <c r="E1166" s="272" t="s">
        <v>1256</v>
      </c>
      <c r="F1166" s="273">
        <v>1257</v>
      </c>
      <c r="G1166" s="273">
        <v>2339</v>
      </c>
      <c r="H1166" s="274" t="s">
        <v>181</v>
      </c>
      <c r="I1166" s="275" t="s">
        <v>235</v>
      </c>
      <c r="J1166" s="52"/>
    </row>
    <row r="1167" spans="1:10" ht="27.75" customHeight="1" x14ac:dyDescent="0.2">
      <c r="A1167" s="24">
        <f t="shared" si="36"/>
        <v>1136</v>
      </c>
      <c r="B1167" s="271" t="s">
        <v>165</v>
      </c>
      <c r="C1167" s="271" t="s">
        <v>137</v>
      </c>
      <c r="D1167" s="271">
        <v>2008.7</v>
      </c>
      <c r="E1167" s="272" t="s">
        <v>1257</v>
      </c>
      <c r="F1167" s="273">
        <v>1342</v>
      </c>
      <c r="G1167" s="273">
        <v>2356</v>
      </c>
      <c r="H1167" s="274" t="s">
        <v>109</v>
      </c>
      <c r="I1167" s="275" t="s">
        <v>235</v>
      </c>
      <c r="J1167" s="52"/>
    </row>
    <row r="1168" spans="1:10" ht="27.75" customHeight="1" x14ac:dyDescent="0.2">
      <c r="A1168" s="24">
        <f t="shared" si="36"/>
        <v>1137</v>
      </c>
      <c r="B1168" s="271" t="s">
        <v>166</v>
      </c>
      <c r="C1168" s="271" t="s">
        <v>65</v>
      </c>
      <c r="D1168" s="271">
        <v>2008.8</v>
      </c>
      <c r="E1168" s="272" t="s">
        <v>902</v>
      </c>
      <c r="F1168" s="273">
        <v>3721</v>
      </c>
      <c r="G1168" s="273">
        <v>5865</v>
      </c>
      <c r="H1168" s="306" t="s">
        <v>109</v>
      </c>
      <c r="I1168" s="275" t="s">
        <v>235</v>
      </c>
      <c r="J1168" s="52"/>
    </row>
    <row r="1169" spans="1:10" ht="27.75" customHeight="1" x14ac:dyDescent="0.2">
      <c r="A1169" s="24">
        <f t="shared" si="36"/>
        <v>1138</v>
      </c>
      <c r="B1169" s="271" t="s">
        <v>104</v>
      </c>
      <c r="C1169" s="271" t="s">
        <v>65</v>
      </c>
      <c r="D1169" s="271">
        <v>2009.3</v>
      </c>
      <c r="E1169" s="272" t="s">
        <v>1260</v>
      </c>
      <c r="F1169" s="273">
        <v>2488</v>
      </c>
      <c r="G1169" s="273">
        <v>5193</v>
      </c>
      <c r="H1169" s="306" t="s">
        <v>6</v>
      </c>
      <c r="I1169" s="275" t="s">
        <v>235</v>
      </c>
      <c r="J1169" s="52"/>
    </row>
    <row r="1170" spans="1:10" ht="27.75" customHeight="1" x14ac:dyDescent="0.2">
      <c r="A1170" s="24">
        <f t="shared" si="36"/>
        <v>1139</v>
      </c>
      <c r="B1170" s="271" t="s">
        <v>60</v>
      </c>
      <c r="C1170" s="271" t="s">
        <v>266</v>
      </c>
      <c r="D1170" s="271">
        <v>2009.4</v>
      </c>
      <c r="E1170" s="272" t="s">
        <v>1261</v>
      </c>
      <c r="F1170" s="273">
        <v>16260</v>
      </c>
      <c r="G1170" s="273">
        <v>31067</v>
      </c>
      <c r="H1170" s="306" t="s">
        <v>6</v>
      </c>
      <c r="I1170" s="275" t="s">
        <v>235</v>
      </c>
      <c r="J1170" s="63"/>
    </row>
    <row r="1171" spans="1:10" ht="27.75" customHeight="1" x14ac:dyDescent="0.2">
      <c r="A1171" s="24">
        <f t="shared" si="36"/>
        <v>1140</v>
      </c>
      <c r="B1171" s="271" t="s">
        <v>1325</v>
      </c>
      <c r="C1171" s="271" t="s">
        <v>266</v>
      </c>
      <c r="D1171" s="271">
        <v>2009.4</v>
      </c>
      <c r="E1171" s="272" t="s">
        <v>1262</v>
      </c>
      <c r="F1171" s="273">
        <v>8989</v>
      </c>
      <c r="G1171" s="273">
        <v>17618</v>
      </c>
      <c r="H1171" s="306" t="s">
        <v>6</v>
      </c>
      <c r="I1171" s="275" t="s">
        <v>235</v>
      </c>
      <c r="J1171" s="63"/>
    </row>
    <row r="1172" spans="1:10" ht="27.75" customHeight="1" x14ac:dyDescent="0.2">
      <c r="A1172" s="24">
        <f t="shared" si="36"/>
        <v>1141</v>
      </c>
      <c r="B1172" s="271" t="s">
        <v>70</v>
      </c>
      <c r="C1172" s="271" t="s">
        <v>266</v>
      </c>
      <c r="D1172" s="271">
        <v>2009.7</v>
      </c>
      <c r="E1172" s="272" t="s">
        <v>1162</v>
      </c>
      <c r="F1172" s="273">
        <v>2698</v>
      </c>
      <c r="G1172" s="273">
        <v>6252</v>
      </c>
      <c r="H1172" s="306" t="s">
        <v>8</v>
      </c>
      <c r="I1172" s="275" t="s">
        <v>235</v>
      </c>
      <c r="J1172" s="63"/>
    </row>
    <row r="1173" spans="1:10" ht="27.75" customHeight="1" x14ac:dyDescent="0.2">
      <c r="A1173" s="24">
        <f t="shared" si="36"/>
        <v>1142</v>
      </c>
      <c r="B1173" s="271" t="s">
        <v>102</v>
      </c>
      <c r="C1173" s="271" t="s">
        <v>65</v>
      </c>
      <c r="D1173" s="271" t="s">
        <v>1601</v>
      </c>
      <c r="E1173" s="272" t="s">
        <v>1266</v>
      </c>
      <c r="F1173" s="273">
        <v>4718</v>
      </c>
      <c r="G1173" s="273">
        <v>10496</v>
      </c>
      <c r="H1173" s="274" t="s">
        <v>6</v>
      </c>
      <c r="I1173" s="275" t="s">
        <v>235</v>
      </c>
      <c r="J1173" s="52" t="s">
        <v>2455</v>
      </c>
    </row>
    <row r="1174" spans="1:10" ht="27.75" customHeight="1" x14ac:dyDescent="0.2">
      <c r="A1174" s="24">
        <f t="shared" si="36"/>
        <v>1143</v>
      </c>
      <c r="B1174" s="271" t="s">
        <v>107</v>
      </c>
      <c r="C1174" s="271" t="s">
        <v>65</v>
      </c>
      <c r="D1174" s="271">
        <v>2009.8</v>
      </c>
      <c r="E1174" s="272" t="s">
        <v>898</v>
      </c>
      <c r="F1174" s="273">
        <v>3761</v>
      </c>
      <c r="G1174" s="273">
        <v>10248</v>
      </c>
      <c r="H1174" s="274" t="s">
        <v>108</v>
      </c>
      <c r="I1174" s="275" t="s">
        <v>235</v>
      </c>
      <c r="J1174" s="52"/>
    </row>
    <row r="1175" spans="1:10" s="12" customFormat="1" ht="27.75" customHeight="1" x14ac:dyDescent="0.2">
      <c r="A1175" s="24">
        <f t="shared" si="36"/>
        <v>1144</v>
      </c>
      <c r="B1175" s="271" t="s">
        <v>1326</v>
      </c>
      <c r="C1175" s="271" t="s">
        <v>137</v>
      </c>
      <c r="D1175" s="307">
        <v>2009.1</v>
      </c>
      <c r="E1175" s="272" t="s">
        <v>1268</v>
      </c>
      <c r="F1175" s="273">
        <v>21734</v>
      </c>
      <c r="G1175" s="273">
        <v>60066</v>
      </c>
      <c r="H1175" s="274" t="s">
        <v>124</v>
      </c>
      <c r="I1175" s="275" t="s">
        <v>235</v>
      </c>
      <c r="J1175" s="52"/>
    </row>
    <row r="1176" spans="1:10" s="12" customFormat="1" ht="27.75" customHeight="1" x14ac:dyDescent="0.2">
      <c r="A1176" s="24">
        <f t="shared" si="36"/>
        <v>1145</v>
      </c>
      <c r="B1176" s="271" t="s">
        <v>105</v>
      </c>
      <c r="C1176" s="271" t="s">
        <v>65</v>
      </c>
      <c r="D1176" s="271">
        <v>2009.12</v>
      </c>
      <c r="E1176" s="272" t="s">
        <v>1271</v>
      </c>
      <c r="F1176" s="273">
        <v>3625</v>
      </c>
      <c r="G1176" s="273">
        <v>10412</v>
      </c>
      <c r="H1176" s="274" t="s">
        <v>106</v>
      </c>
      <c r="I1176" s="275" t="s">
        <v>235</v>
      </c>
      <c r="J1176" s="52" t="s">
        <v>2455</v>
      </c>
    </row>
    <row r="1177" spans="1:10" s="12" customFormat="1" ht="27.75" customHeight="1" x14ac:dyDescent="0.2">
      <c r="A1177" s="24">
        <f t="shared" si="36"/>
        <v>1146</v>
      </c>
      <c r="B1177" s="271" t="s">
        <v>138</v>
      </c>
      <c r="C1177" s="271" t="s">
        <v>137</v>
      </c>
      <c r="D1177" s="271">
        <v>2010.4</v>
      </c>
      <c r="E1177" s="272" t="s">
        <v>1142</v>
      </c>
      <c r="F1177" s="273">
        <v>6761</v>
      </c>
      <c r="G1177" s="273">
        <v>6743</v>
      </c>
      <c r="H1177" s="274" t="s">
        <v>6</v>
      </c>
      <c r="I1177" s="275" t="s">
        <v>235</v>
      </c>
      <c r="J1177" s="52"/>
    </row>
    <row r="1178" spans="1:10" s="12" customFormat="1" ht="27.75" customHeight="1" x14ac:dyDescent="0.2">
      <c r="A1178" s="24">
        <f t="shared" si="36"/>
        <v>1147</v>
      </c>
      <c r="B1178" s="271" t="s">
        <v>136</v>
      </c>
      <c r="C1178" s="271" t="s">
        <v>137</v>
      </c>
      <c r="D1178" s="271">
        <v>2010.4</v>
      </c>
      <c r="E1178" s="272" t="s">
        <v>909</v>
      </c>
      <c r="F1178" s="273">
        <v>4490</v>
      </c>
      <c r="G1178" s="273">
        <v>3871</v>
      </c>
      <c r="H1178" s="274" t="s">
        <v>114</v>
      </c>
      <c r="I1178" s="275" t="s">
        <v>235</v>
      </c>
      <c r="J1178" s="52"/>
    </row>
    <row r="1179" spans="1:10" s="12" customFormat="1" ht="27.75" customHeight="1" x14ac:dyDescent="0.2">
      <c r="A1179" s="24">
        <f t="shared" si="36"/>
        <v>1148</v>
      </c>
      <c r="B1179" s="271" t="s">
        <v>141</v>
      </c>
      <c r="C1179" s="271" t="s">
        <v>137</v>
      </c>
      <c r="D1179" s="271">
        <v>2010.6</v>
      </c>
      <c r="E1179" s="272" t="s">
        <v>1218</v>
      </c>
      <c r="F1179" s="273">
        <v>9931</v>
      </c>
      <c r="G1179" s="273">
        <v>15318</v>
      </c>
      <c r="H1179" s="274" t="s">
        <v>6</v>
      </c>
      <c r="I1179" s="275" t="s">
        <v>235</v>
      </c>
      <c r="J1179" s="52"/>
    </row>
    <row r="1180" spans="1:10" s="12" customFormat="1" ht="27.75" customHeight="1" x14ac:dyDescent="0.2">
      <c r="A1180" s="24">
        <f t="shared" si="36"/>
        <v>1149</v>
      </c>
      <c r="B1180" s="271" t="s">
        <v>149</v>
      </c>
      <c r="C1180" s="271" t="s">
        <v>137</v>
      </c>
      <c r="D1180" s="271">
        <v>2010.9</v>
      </c>
      <c r="E1180" s="272" t="s">
        <v>1231</v>
      </c>
      <c r="F1180" s="273">
        <v>597</v>
      </c>
      <c r="G1180" s="273">
        <v>658</v>
      </c>
      <c r="H1180" s="280" t="s">
        <v>6</v>
      </c>
      <c r="I1180" s="278" t="s">
        <v>235</v>
      </c>
      <c r="J1180" s="52"/>
    </row>
    <row r="1181" spans="1:10" s="12" customFormat="1" ht="27.75" customHeight="1" x14ac:dyDescent="0.2">
      <c r="A1181" s="24">
        <f t="shared" si="36"/>
        <v>1150</v>
      </c>
      <c r="B1181" s="271" t="s">
        <v>318</v>
      </c>
      <c r="C1181" s="271" t="s">
        <v>137</v>
      </c>
      <c r="D1181" s="271">
        <v>2011.8</v>
      </c>
      <c r="E1181" s="272" t="s">
        <v>1182</v>
      </c>
      <c r="F1181" s="273">
        <v>14130</v>
      </c>
      <c r="G1181" s="273">
        <v>29563</v>
      </c>
      <c r="H1181" s="274" t="s">
        <v>124</v>
      </c>
      <c r="I1181" s="275" t="s">
        <v>235</v>
      </c>
      <c r="J1181" s="52"/>
    </row>
    <row r="1182" spans="1:10" s="12" customFormat="1" ht="27.75" customHeight="1" x14ac:dyDescent="0.2">
      <c r="A1182" s="24">
        <f t="shared" si="36"/>
        <v>1151</v>
      </c>
      <c r="B1182" s="271" t="s">
        <v>288</v>
      </c>
      <c r="C1182" s="271" t="s">
        <v>137</v>
      </c>
      <c r="D1182" s="271">
        <v>2011.12</v>
      </c>
      <c r="E1182" s="272" t="s">
        <v>1198</v>
      </c>
      <c r="F1182" s="273">
        <v>2695</v>
      </c>
      <c r="G1182" s="273">
        <v>2981</v>
      </c>
      <c r="H1182" s="274" t="s">
        <v>124</v>
      </c>
      <c r="I1182" s="275" t="s">
        <v>235</v>
      </c>
      <c r="J1182" s="52"/>
    </row>
    <row r="1183" spans="1:10" s="12" customFormat="1" ht="27.75" customHeight="1" x14ac:dyDescent="0.2">
      <c r="A1183" s="24">
        <f t="shared" si="36"/>
        <v>1152</v>
      </c>
      <c r="B1183" s="271" t="s">
        <v>199</v>
      </c>
      <c r="C1183" s="271" t="s">
        <v>137</v>
      </c>
      <c r="D1183" s="271">
        <v>2012.1</v>
      </c>
      <c r="E1183" s="272" t="s">
        <v>1199</v>
      </c>
      <c r="F1183" s="273">
        <v>18116</v>
      </c>
      <c r="G1183" s="273">
        <v>30477</v>
      </c>
      <c r="H1183" s="274" t="s">
        <v>124</v>
      </c>
      <c r="I1183" s="275" t="s">
        <v>235</v>
      </c>
      <c r="J1183" s="52"/>
    </row>
    <row r="1184" spans="1:10" s="12" customFormat="1" ht="27.75" customHeight="1" x14ac:dyDescent="0.2">
      <c r="A1184" s="24">
        <f t="shared" si="36"/>
        <v>1153</v>
      </c>
      <c r="B1184" s="271" t="s">
        <v>193</v>
      </c>
      <c r="C1184" s="271" t="s">
        <v>137</v>
      </c>
      <c r="D1184" s="271">
        <v>2012.2</v>
      </c>
      <c r="E1184" s="272" t="s">
        <v>1318</v>
      </c>
      <c r="F1184" s="273">
        <v>13055</v>
      </c>
      <c r="G1184" s="273">
        <v>19716</v>
      </c>
      <c r="H1184" s="274" t="s">
        <v>109</v>
      </c>
      <c r="I1184" s="275" t="s">
        <v>235</v>
      </c>
      <c r="J1184" s="52"/>
    </row>
    <row r="1185" spans="1:10" s="12" customFormat="1" ht="27.75" customHeight="1" x14ac:dyDescent="0.2">
      <c r="A1185" s="24">
        <f t="shared" si="36"/>
        <v>1154</v>
      </c>
      <c r="B1185" s="271" t="s">
        <v>292</v>
      </c>
      <c r="C1185" s="271" t="s">
        <v>137</v>
      </c>
      <c r="D1185" s="271">
        <v>2012.2</v>
      </c>
      <c r="E1185" s="272" t="s">
        <v>1202</v>
      </c>
      <c r="F1185" s="273">
        <v>12475</v>
      </c>
      <c r="G1185" s="273">
        <v>20037</v>
      </c>
      <c r="H1185" s="274" t="s">
        <v>109</v>
      </c>
      <c r="I1185" s="275" t="s">
        <v>235</v>
      </c>
      <c r="J1185" s="52"/>
    </row>
    <row r="1186" spans="1:10" s="12" customFormat="1" ht="27.75" customHeight="1" x14ac:dyDescent="0.2">
      <c r="A1186" s="24">
        <f t="shared" si="36"/>
        <v>1155</v>
      </c>
      <c r="B1186" s="271" t="s">
        <v>461</v>
      </c>
      <c r="C1186" s="271" t="s">
        <v>137</v>
      </c>
      <c r="D1186" s="271">
        <v>2012.5</v>
      </c>
      <c r="E1186" s="272" t="s">
        <v>1211</v>
      </c>
      <c r="F1186" s="273">
        <v>7627</v>
      </c>
      <c r="G1186" s="273">
        <v>15293</v>
      </c>
      <c r="H1186" s="274" t="s">
        <v>204</v>
      </c>
      <c r="I1186" s="275" t="s">
        <v>235</v>
      </c>
      <c r="J1186" s="52"/>
    </row>
    <row r="1187" spans="1:10" s="12" customFormat="1" ht="27.75" customHeight="1" x14ac:dyDescent="0.2">
      <c r="A1187" s="24">
        <f t="shared" si="36"/>
        <v>1156</v>
      </c>
      <c r="B1187" s="271" t="s">
        <v>321</v>
      </c>
      <c r="C1187" s="271" t="s">
        <v>137</v>
      </c>
      <c r="D1187" s="271">
        <v>2012.6</v>
      </c>
      <c r="E1187" s="272" t="s">
        <v>1097</v>
      </c>
      <c r="F1187" s="273">
        <v>22931</v>
      </c>
      <c r="G1187" s="273">
        <v>33394</v>
      </c>
      <c r="H1187" s="274" t="s">
        <v>6</v>
      </c>
      <c r="I1187" s="275" t="s">
        <v>235</v>
      </c>
      <c r="J1187" s="52"/>
    </row>
    <row r="1188" spans="1:10" s="5" customFormat="1" ht="27.75" customHeight="1" x14ac:dyDescent="0.2">
      <c r="A1188" s="24">
        <f t="shared" si="36"/>
        <v>1157</v>
      </c>
      <c r="B1188" s="271" t="s">
        <v>322</v>
      </c>
      <c r="C1188" s="271" t="s">
        <v>137</v>
      </c>
      <c r="D1188" s="271">
        <v>2012.6</v>
      </c>
      <c r="E1188" s="272" t="s">
        <v>1097</v>
      </c>
      <c r="F1188" s="273">
        <v>760</v>
      </c>
      <c r="G1188" s="273">
        <v>1084</v>
      </c>
      <c r="H1188" s="274" t="s">
        <v>6</v>
      </c>
      <c r="I1188" s="275" t="s">
        <v>235</v>
      </c>
      <c r="J1188" s="51"/>
    </row>
    <row r="1189" spans="1:10" s="5" customFormat="1" ht="27.75" customHeight="1" x14ac:dyDescent="0.2">
      <c r="A1189" s="24">
        <f t="shared" si="36"/>
        <v>1158</v>
      </c>
      <c r="B1189" s="271" t="s">
        <v>248</v>
      </c>
      <c r="C1189" s="271" t="s">
        <v>137</v>
      </c>
      <c r="D1189" s="271">
        <v>2013.1</v>
      </c>
      <c r="E1189" s="272" t="s">
        <v>1168</v>
      </c>
      <c r="F1189" s="273">
        <v>1328</v>
      </c>
      <c r="G1189" s="273">
        <v>2180</v>
      </c>
      <c r="H1189" s="274" t="s">
        <v>109</v>
      </c>
      <c r="I1189" s="275" t="s">
        <v>235</v>
      </c>
      <c r="J1189" s="51"/>
    </row>
    <row r="1190" spans="1:10" s="5" customFormat="1" ht="27.75" customHeight="1" x14ac:dyDescent="0.2">
      <c r="A1190" s="24">
        <f t="shared" si="36"/>
        <v>1159</v>
      </c>
      <c r="B1190" s="271" t="s">
        <v>306</v>
      </c>
      <c r="C1190" s="271" t="s">
        <v>137</v>
      </c>
      <c r="D1190" s="271">
        <v>2013.7</v>
      </c>
      <c r="E1190" s="272" t="s">
        <v>1097</v>
      </c>
      <c r="F1190" s="273">
        <v>26526</v>
      </c>
      <c r="G1190" s="273">
        <v>56146</v>
      </c>
      <c r="H1190" s="274" t="s">
        <v>189</v>
      </c>
      <c r="I1190" s="275" t="s">
        <v>235</v>
      </c>
      <c r="J1190" s="63"/>
    </row>
    <row r="1191" spans="1:10" s="5" customFormat="1" ht="27.75" customHeight="1" x14ac:dyDescent="0.2">
      <c r="A1191" s="24">
        <f t="shared" si="36"/>
        <v>1160</v>
      </c>
      <c r="B1191" s="271" t="s">
        <v>360</v>
      </c>
      <c r="C1191" s="271" t="s">
        <v>2129</v>
      </c>
      <c r="D1191" s="271">
        <v>2013.8</v>
      </c>
      <c r="E1191" s="272" t="s">
        <v>1320</v>
      </c>
      <c r="F1191" s="273">
        <v>8850</v>
      </c>
      <c r="G1191" s="273">
        <v>13468</v>
      </c>
      <c r="H1191" s="274" t="s">
        <v>109</v>
      </c>
      <c r="I1191" s="275" t="s">
        <v>235</v>
      </c>
      <c r="J1191" s="63"/>
    </row>
    <row r="1192" spans="1:10" s="5" customFormat="1" ht="27.75" customHeight="1" x14ac:dyDescent="0.2">
      <c r="A1192" s="24">
        <f t="shared" si="36"/>
        <v>1161</v>
      </c>
      <c r="B1192" s="271" t="s">
        <v>362</v>
      </c>
      <c r="C1192" s="271" t="s">
        <v>137</v>
      </c>
      <c r="D1192" s="271">
        <v>2013.9</v>
      </c>
      <c r="E1192" s="272" t="s">
        <v>1062</v>
      </c>
      <c r="F1192" s="273">
        <v>21848</v>
      </c>
      <c r="G1192" s="273">
        <v>52791</v>
      </c>
      <c r="H1192" s="274" t="s">
        <v>189</v>
      </c>
      <c r="I1192" s="275" t="s">
        <v>235</v>
      </c>
      <c r="J1192" s="63"/>
    </row>
    <row r="1193" spans="1:10" s="5" customFormat="1" ht="27.75" customHeight="1" x14ac:dyDescent="0.2">
      <c r="A1193" s="24">
        <f t="shared" si="36"/>
        <v>1162</v>
      </c>
      <c r="B1193" s="271" t="s">
        <v>1327</v>
      </c>
      <c r="C1193" s="271" t="s">
        <v>137</v>
      </c>
      <c r="D1193" s="271">
        <v>2014.1</v>
      </c>
      <c r="E1193" s="308" t="s">
        <v>1110</v>
      </c>
      <c r="F1193" s="273">
        <v>8728</v>
      </c>
      <c r="G1193" s="273">
        <v>14712</v>
      </c>
      <c r="H1193" s="274" t="s">
        <v>189</v>
      </c>
      <c r="I1193" s="275" t="s">
        <v>235</v>
      </c>
      <c r="J1193" s="52" t="s">
        <v>2447</v>
      </c>
    </row>
    <row r="1194" spans="1:10" s="5" customFormat="1" ht="27.75" customHeight="1" x14ac:dyDescent="0.2">
      <c r="A1194" s="24">
        <f t="shared" si="36"/>
        <v>1163</v>
      </c>
      <c r="B1194" s="271" t="s">
        <v>423</v>
      </c>
      <c r="C1194" s="271" t="s">
        <v>137</v>
      </c>
      <c r="D1194" s="271">
        <v>2014.3</v>
      </c>
      <c r="E1194" s="308" t="s">
        <v>1119</v>
      </c>
      <c r="F1194" s="273">
        <v>6305</v>
      </c>
      <c r="G1194" s="273">
        <v>12550</v>
      </c>
      <c r="H1194" s="274" t="s">
        <v>189</v>
      </c>
      <c r="I1194" s="275" t="s">
        <v>235</v>
      </c>
      <c r="J1194" s="52"/>
    </row>
    <row r="1195" spans="1:10" s="5" customFormat="1" ht="27.75" customHeight="1" x14ac:dyDescent="0.2">
      <c r="A1195" s="24">
        <f t="shared" si="36"/>
        <v>1164</v>
      </c>
      <c r="B1195" s="271" t="s">
        <v>2136</v>
      </c>
      <c r="C1195" s="271" t="s">
        <v>2137</v>
      </c>
      <c r="D1195" s="271">
        <v>2014.5</v>
      </c>
      <c r="E1195" s="308" t="s">
        <v>1125</v>
      </c>
      <c r="F1195" s="273">
        <v>14721</v>
      </c>
      <c r="G1195" s="273">
        <v>46379</v>
      </c>
      <c r="H1195" s="274" t="s">
        <v>6</v>
      </c>
      <c r="I1195" s="275" t="s">
        <v>235</v>
      </c>
      <c r="J1195" s="52"/>
    </row>
    <row r="1196" spans="1:10" s="5" customFormat="1" ht="27.75" customHeight="1" x14ac:dyDescent="0.2">
      <c r="A1196" s="24">
        <f t="shared" si="36"/>
        <v>1165</v>
      </c>
      <c r="B1196" s="271" t="s">
        <v>471</v>
      </c>
      <c r="C1196" s="271" t="s">
        <v>137</v>
      </c>
      <c r="D1196" s="271">
        <v>2014.7</v>
      </c>
      <c r="E1196" s="272" t="s">
        <v>1134</v>
      </c>
      <c r="F1196" s="273">
        <v>10514</v>
      </c>
      <c r="G1196" s="273">
        <v>20350</v>
      </c>
      <c r="H1196" s="274" t="s">
        <v>109</v>
      </c>
      <c r="I1196" s="275" t="s">
        <v>235</v>
      </c>
      <c r="J1196" s="52"/>
    </row>
    <row r="1197" spans="1:10" s="5" customFormat="1" ht="27.75" customHeight="1" x14ac:dyDescent="0.2">
      <c r="A1197" s="24">
        <f t="shared" si="36"/>
        <v>1166</v>
      </c>
      <c r="B1197" s="271" t="s">
        <v>472</v>
      </c>
      <c r="C1197" s="271" t="s">
        <v>137</v>
      </c>
      <c r="D1197" s="271">
        <v>2014.7</v>
      </c>
      <c r="E1197" s="272" t="s">
        <v>1134</v>
      </c>
      <c r="F1197" s="273">
        <v>6262</v>
      </c>
      <c r="G1197" s="273">
        <v>11582</v>
      </c>
      <c r="H1197" s="274" t="s">
        <v>109</v>
      </c>
      <c r="I1197" s="275" t="s">
        <v>235</v>
      </c>
      <c r="J1197" s="52"/>
    </row>
    <row r="1198" spans="1:10" s="5" customFormat="1" ht="27.75" customHeight="1" x14ac:dyDescent="0.2">
      <c r="A1198" s="24">
        <f t="shared" si="36"/>
        <v>1167</v>
      </c>
      <c r="B1198" s="271" t="s">
        <v>480</v>
      </c>
      <c r="C1198" s="271" t="s">
        <v>137</v>
      </c>
      <c r="D1198" s="271">
        <v>2014.8</v>
      </c>
      <c r="E1198" s="272" t="s">
        <v>901</v>
      </c>
      <c r="F1198" s="273">
        <v>11586</v>
      </c>
      <c r="G1198" s="273">
        <v>18451</v>
      </c>
      <c r="H1198" s="274" t="s">
        <v>189</v>
      </c>
      <c r="I1198" s="275" t="s">
        <v>235</v>
      </c>
      <c r="J1198" s="52"/>
    </row>
    <row r="1199" spans="1:10" s="5" customFormat="1" ht="27.75" customHeight="1" x14ac:dyDescent="0.2">
      <c r="A1199" s="24">
        <f t="shared" si="36"/>
        <v>1168</v>
      </c>
      <c r="B1199" s="271" t="s">
        <v>2143</v>
      </c>
      <c r="C1199" s="271" t="s">
        <v>2144</v>
      </c>
      <c r="D1199" s="271">
        <v>2014.12</v>
      </c>
      <c r="E1199" s="272" t="s">
        <v>1035</v>
      </c>
      <c r="F1199" s="273">
        <v>7034</v>
      </c>
      <c r="G1199" s="273">
        <v>12221</v>
      </c>
      <c r="H1199" s="274" t="s">
        <v>518</v>
      </c>
      <c r="I1199" s="275" t="s">
        <v>235</v>
      </c>
      <c r="J1199" s="52"/>
    </row>
    <row r="1200" spans="1:10" s="5" customFormat="1" ht="27.75" customHeight="1" x14ac:dyDescent="0.2">
      <c r="A1200" s="24">
        <f t="shared" si="36"/>
        <v>1169</v>
      </c>
      <c r="B1200" s="271" t="s">
        <v>526</v>
      </c>
      <c r="C1200" s="271" t="s">
        <v>137</v>
      </c>
      <c r="D1200" s="271">
        <v>2015.1</v>
      </c>
      <c r="E1200" s="272" t="s">
        <v>1035</v>
      </c>
      <c r="F1200" s="273">
        <v>137</v>
      </c>
      <c r="G1200" s="273">
        <v>280</v>
      </c>
      <c r="H1200" s="274" t="s">
        <v>253</v>
      </c>
      <c r="I1200" s="275" t="s">
        <v>235</v>
      </c>
      <c r="J1200" s="51"/>
    </row>
    <row r="1201" spans="1:10" s="5" customFormat="1" ht="27.75" customHeight="1" x14ac:dyDescent="0.2">
      <c r="A1201" s="24">
        <f t="shared" si="36"/>
        <v>1170</v>
      </c>
      <c r="B1201" s="271" t="s">
        <v>543</v>
      </c>
      <c r="C1201" s="271" t="s">
        <v>137</v>
      </c>
      <c r="D1201" s="271">
        <v>2015.4</v>
      </c>
      <c r="E1201" s="272" t="s">
        <v>1060</v>
      </c>
      <c r="F1201" s="273">
        <v>4127</v>
      </c>
      <c r="G1201" s="273">
        <v>8816</v>
      </c>
      <c r="H1201" s="274" t="s">
        <v>109</v>
      </c>
      <c r="I1201" s="275" t="s">
        <v>235</v>
      </c>
      <c r="J1201" s="52"/>
    </row>
    <row r="1202" spans="1:10" s="5" customFormat="1" ht="27.75" customHeight="1" x14ac:dyDescent="0.2">
      <c r="A1202" s="24">
        <f t="shared" si="36"/>
        <v>1171</v>
      </c>
      <c r="B1202" s="271" t="s">
        <v>549</v>
      </c>
      <c r="C1202" s="271" t="s">
        <v>2154</v>
      </c>
      <c r="D1202" s="271">
        <v>2015.5</v>
      </c>
      <c r="E1202" s="272" t="s">
        <v>1063</v>
      </c>
      <c r="F1202" s="273">
        <v>9713</v>
      </c>
      <c r="G1202" s="273">
        <v>16251</v>
      </c>
      <c r="H1202" s="274" t="s">
        <v>109</v>
      </c>
      <c r="I1202" s="275" t="s">
        <v>235</v>
      </c>
      <c r="J1202" s="52"/>
    </row>
    <row r="1203" spans="1:10" s="5" customFormat="1" ht="27.75" customHeight="1" x14ac:dyDescent="0.2">
      <c r="A1203" s="24">
        <f t="shared" si="36"/>
        <v>1172</v>
      </c>
      <c r="B1203" s="271" t="s">
        <v>563</v>
      </c>
      <c r="C1203" s="271" t="s">
        <v>137</v>
      </c>
      <c r="D1203" s="271">
        <v>2015.6</v>
      </c>
      <c r="E1203" s="272" t="s">
        <v>1067</v>
      </c>
      <c r="F1203" s="273">
        <v>18028</v>
      </c>
      <c r="G1203" s="273">
        <v>25331</v>
      </c>
      <c r="H1203" s="274" t="s">
        <v>109</v>
      </c>
      <c r="I1203" s="275" t="s">
        <v>235</v>
      </c>
      <c r="J1203" s="52"/>
    </row>
    <row r="1204" spans="1:10" s="5" customFormat="1" ht="27.75" customHeight="1" x14ac:dyDescent="0.2">
      <c r="A1204" s="24">
        <f t="shared" si="36"/>
        <v>1173</v>
      </c>
      <c r="B1204" s="271" t="s">
        <v>1572</v>
      </c>
      <c r="C1204" s="271" t="s">
        <v>2137</v>
      </c>
      <c r="D1204" s="271">
        <v>2015.7</v>
      </c>
      <c r="E1204" s="272" t="s">
        <v>886</v>
      </c>
      <c r="F1204" s="273">
        <v>9452</v>
      </c>
      <c r="G1204" s="273">
        <v>15471</v>
      </c>
      <c r="H1204" s="274" t="s">
        <v>189</v>
      </c>
      <c r="I1204" s="275" t="s">
        <v>235</v>
      </c>
      <c r="J1204" s="52"/>
    </row>
    <row r="1205" spans="1:10" s="5" customFormat="1" ht="27.75" customHeight="1" x14ac:dyDescent="0.2">
      <c r="A1205" s="24">
        <f t="shared" si="36"/>
        <v>1174</v>
      </c>
      <c r="B1205" s="271" t="s">
        <v>639</v>
      </c>
      <c r="C1205" s="271" t="s">
        <v>137</v>
      </c>
      <c r="D1205" s="271">
        <v>2016.3</v>
      </c>
      <c r="E1205" s="272" t="s">
        <v>1045</v>
      </c>
      <c r="F1205" s="273">
        <v>7040</v>
      </c>
      <c r="G1205" s="273">
        <v>13569</v>
      </c>
      <c r="H1205" s="274" t="s">
        <v>108</v>
      </c>
      <c r="I1205" s="275" t="s">
        <v>235</v>
      </c>
      <c r="J1205" s="51" t="s">
        <v>2445</v>
      </c>
    </row>
    <row r="1206" spans="1:10" s="5" customFormat="1" ht="27.75" customHeight="1" x14ac:dyDescent="0.2">
      <c r="A1206" s="24">
        <f t="shared" si="36"/>
        <v>1175</v>
      </c>
      <c r="B1206" s="271" t="s">
        <v>2178</v>
      </c>
      <c r="C1206" s="271" t="s">
        <v>2179</v>
      </c>
      <c r="D1206" s="271">
        <v>2016.3</v>
      </c>
      <c r="E1206" s="272" t="s">
        <v>1035</v>
      </c>
      <c r="F1206" s="273">
        <v>4183</v>
      </c>
      <c r="G1206" s="273">
        <v>10382</v>
      </c>
      <c r="H1206" s="274" t="s">
        <v>108</v>
      </c>
      <c r="I1206" s="275" t="s">
        <v>235</v>
      </c>
      <c r="J1206" s="51"/>
    </row>
    <row r="1207" spans="1:10" s="5" customFormat="1" ht="27.75" customHeight="1" x14ac:dyDescent="0.2">
      <c r="A1207" s="24">
        <f t="shared" si="36"/>
        <v>1176</v>
      </c>
      <c r="B1207" s="271" t="s">
        <v>2180</v>
      </c>
      <c r="C1207" s="271" t="s">
        <v>2181</v>
      </c>
      <c r="D1207" s="271">
        <v>2016.4</v>
      </c>
      <c r="E1207" s="272" t="s">
        <v>998</v>
      </c>
      <c r="F1207" s="273">
        <v>6287</v>
      </c>
      <c r="G1207" s="273">
        <v>12929</v>
      </c>
      <c r="H1207" s="274" t="s">
        <v>109</v>
      </c>
      <c r="I1207" s="275" t="s">
        <v>235</v>
      </c>
      <c r="J1207" s="51"/>
    </row>
    <row r="1208" spans="1:10" s="5" customFormat="1" ht="27.75" customHeight="1" x14ac:dyDescent="0.2">
      <c r="A1208" s="24">
        <f t="shared" si="36"/>
        <v>1177</v>
      </c>
      <c r="B1208" s="271" t="s">
        <v>697</v>
      </c>
      <c r="C1208" s="271" t="s">
        <v>2144</v>
      </c>
      <c r="D1208" s="271">
        <v>2016.8</v>
      </c>
      <c r="E1208" s="272" t="s">
        <v>1018</v>
      </c>
      <c r="F1208" s="273">
        <v>11351</v>
      </c>
      <c r="G1208" s="273">
        <v>22775</v>
      </c>
      <c r="H1208" s="274" t="s">
        <v>109</v>
      </c>
      <c r="I1208" s="275" t="s">
        <v>235</v>
      </c>
      <c r="J1208" s="51" t="s">
        <v>2445</v>
      </c>
    </row>
    <row r="1209" spans="1:10" s="5" customFormat="1" ht="27.75" customHeight="1" x14ac:dyDescent="0.2">
      <c r="A1209" s="24">
        <f t="shared" si="36"/>
        <v>1178</v>
      </c>
      <c r="B1209" s="271" t="s">
        <v>706</v>
      </c>
      <c r="C1209" s="271" t="s">
        <v>137</v>
      </c>
      <c r="D1209" s="271">
        <v>2016.8</v>
      </c>
      <c r="E1209" s="272" t="s">
        <v>1022</v>
      </c>
      <c r="F1209" s="273">
        <v>1674</v>
      </c>
      <c r="G1209" s="273">
        <v>3001</v>
      </c>
      <c r="H1209" s="274" t="s">
        <v>109</v>
      </c>
      <c r="I1209" s="275" t="s">
        <v>235</v>
      </c>
      <c r="J1209" s="52"/>
    </row>
    <row r="1210" spans="1:10" s="5" customFormat="1" ht="27.75" customHeight="1" x14ac:dyDescent="0.2">
      <c r="A1210" s="24">
        <f t="shared" si="36"/>
        <v>1179</v>
      </c>
      <c r="B1210" s="163" t="s">
        <v>749</v>
      </c>
      <c r="C1210" s="163" t="s">
        <v>2200</v>
      </c>
      <c r="D1210" s="309">
        <v>2016.1</v>
      </c>
      <c r="E1210" s="70" t="s">
        <v>889</v>
      </c>
      <c r="F1210" s="71">
        <v>5579</v>
      </c>
      <c r="G1210" s="71">
        <v>15775</v>
      </c>
      <c r="H1210" s="174" t="s">
        <v>108</v>
      </c>
      <c r="I1210" s="175" t="s">
        <v>235</v>
      </c>
      <c r="J1210" s="52"/>
    </row>
    <row r="1211" spans="1:10" s="5" customFormat="1" ht="27.75" customHeight="1" x14ac:dyDescent="0.2">
      <c r="A1211" s="24">
        <f t="shared" si="36"/>
        <v>1180</v>
      </c>
      <c r="B1211" s="61" t="s">
        <v>767</v>
      </c>
      <c r="C1211" s="77" t="s">
        <v>2203</v>
      </c>
      <c r="D1211" s="61">
        <v>2016.11</v>
      </c>
      <c r="E1211" s="64" t="s">
        <v>974</v>
      </c>
      <c r="F1211" s="78">
        <v>147</v>
      </c>
      <c r="G1211" s="79">
        <v>367</v>
      </c>
      <c r="H1211" s="80" t="s">
        <v>264</v>
      </c>
      <c r="I1211" s="81" t="s">
        <v>264</v>
      </c>
      <c r="J1211" s="52"/>
    </row>
    <row r="1212" spans="1:10" s="5" customFormat="1" ht="27.75" customHeight="1" x14ac:dyDescent="0.2">
      <c r="A1212" s="24">
        <f t="shared" si="36"/>
        <v>1181</v>
      </c>
      <c r="B1212" s="61" t="s">
        <v>793</v>
      </c>
      <c r="C1212" s="61" t="s">
        <v>2144</v>
      </c>
      <c r="D1212" s="61">
        <v>2017.2</v>
      </c>
      <c r="E1212" s="64" t="s">
        <v>950</v>
      </c>
      <c r="F1212" s="78">
        <v>10149</v>
      </c>
      <c r="G1212" s="65">
        <v>21584</v>
      </c>
      <c r="H1212" s="80" t="s">
        <v>189</v>
      </c>
      <c r="I1212" s="81" t="s">
        <v>235</v>
      </c>
      <c r="J1212" s="52"/>
    </row>
    <row r="1213" spans="1:10" s="5" customFormat="1" ht="27.75" customHeight="1" x14ac:dyDescent="0.2">
      <c r="A1213" s="24">
        <f t="shared" si="36"/>
        <v>1182</v>
      </c>
      <c r="B1213" s="61" t="s">
        <v>2216</v>
      </c>
      <c r="C1213" s="61" t="s">
        <v>2144</v>
      </c>
      <c r="D1213" s="61">
        <v>2017.3</v>
      </c>
      <c r="E1213" s="64" t="s">
        <v>948</v>
      </c>
      <c r="F1213" s="65">
        <v>8466</v>
      </c>
      <c r="G1213" s="65">
        <v>16020</v>
      </c>
      <c r="H1213" s="80" t="s">
        <v>109</v>
      </c>
      <c r="I1213" s="81" t="s">
        <v>235</v>
      </c>
      <c r="J1213" s="52"/>
    </row>
    <row r="1214" spans="1:10" s="5" customFormat="1" ht="27.75" customHeight="1" x14ac:dyDescent="0.2">
      <c r="A1214" s="24">
        <f t="shared" si="36"/>
        <v>1183</v>
      </c>
      <c r="B1214" s="61" t="s">
        <v>822</v>
      </c>
      <c r="C1214" s="61" t="s">
        <v>2137</v>
      </c>
      <c r="D1214" s="61">
        <v>2017.5</v>
      </c>
      <c r="E1214" s="64" t="s">
        <v>919</v>
      </c>
      <c r="F1214" s="65">
        <v>1622</v>
      </c>
      <c r="G1214" s="65">
        <v>3502</v>
      </c>
      <c r="H1214" s="66" t="s">
        <v>109</v>
      </c>
      <c r="I1214" s="81" t="s">
        <v>235</v>
      </c>
      <c r="J1214" s="63"/>
    </row>
    <row r="1215" spans="1:10" s="5" customFormat="1" ht="27.75" customHeight="1" x14ac:dyDescent="0.2">
      <c r="A1215" s="24">
        <f t="shared" si="36"/>
        <v>1184</v>
      </c>
      <c r="B1215" s="90" t="s">
        <v>2224</v>
      </c>
      <c r="C1215" s="61" t="s">
        <v>2137</v>
      </c>
      <c r="D1215" s="61">
        <v>2017.7</v>
      </c>
      <c r="E1215" s="64" t="s">
        <v>904</v>
      </c>
      <c r="F1215" s="65">
        <v>14104</v>
      </c>
      <c r="G1215" s="65">
        <v>29392</v>
      </c>
      <c r="H1215" s="66" t="s">
        <v>826</v>
      </c>
      <c r="I1215" s="67" t="s">
        <v>235</v>
      </c>
      <c r="J1215" s="63"/>
    </row>
    <row r="1216" spans="1:10" s="5" customFormat="1" ht="27.75" customHeight="1" x14ac:dyDescent="0.2">
      <c r="A1216" s="24">
        <f t="shared" si="36"/>
        <v>1185</v>
      </c>
      <c r="B1216" s="90" t="s">
        <v>854</v>
      </c>
      <c r="C1216" s="61" t="s">
        <v>2200</v>
      </c>
      <c r="D1216" s="61">
        <v>2017.7</v>
      </c>
      <c r="E1216" s="64" t="s">
        <v>888</v>
      </c>
      <c r="F1216" s="65">
        <v>13097</v>
      </c>
      <c r="G1216" s="65">
        <v>15986</v>
      </c>
      <c r="H1216" s="66" t="s">
        <v>109</v>
      </c>
      <c r="I1216" s="67" t="s">
        <v>235</v>
      </c>
      <c r="J1216" s="63"/>
    </row>
    <row r="1217" spans="1:10" s="5" customFormat="1" ht="27.75" customHeight="1" x14ac:dyDescent="0.2">
      <c r="A1217" s="24">
        <f t="shared" si="36"/>
        <v>1186</v>
      </c>
      <c r="B1217" s="90" t="s">
        <v>856</v>
      </c>
      <c r="C1217" s="61" t="s">
        <v>2229</v>
      </c>
      <c r="D1217" s="61">
        <v>2017.7</v>
      </c>
      <c r="E1217" s="64" t="s">
        <v>885</v>
      </c>
      <c r="F1217" s="65">
        <v>10251</v>
      </c>
      <c r="G1217" s="65">
        <v>9014</v>
      </c>
      <c r="H1217" s="66" t="s">
        <v>109</v>
      </c>
      <c r="I1217" s="67" t="s">
        <v>235</v>
      </c>
      <c r="J1217" s="52" t="s">
        <v>2445</v>
      </c>
    </row>
    <row r="1218" spans="1:10" s="5" customFormat="1" ht="27.75" customHeight="1" x14ac:dyDescent="0.2">
      <c r="A1218" s="24">
        <f t="shared" ref="A1218:A1227" si="37">ROW()-31</f>
        <v>1187</v>
      </c>
      <c r="B1218" s="90" t="s">
        <v>866</v>
      </c>
      <c r="C1218" s="61" t="s">
        <v>137</v>
      </c>
      <c r="D1218" s="61">
        <v>2017.8</v>
      </c>
      <c r="E1218" s="64" t="s">
        <v>883</v>
      </c>
      <c r="F1218" s="65">
        <v>3499</v>
      </c>
      <c r="G1218" s="65">
        <v>6999</v>
      </c>
      <c r="H1218" s="66" t="s">
        <v>6</v>
      </c>
      <c r="I1218" s="67" t="s">
        <v>235</v>
      </c>
      <c r="J1218" s="52"/>
    </row>
    <row r="1219" spans="1:10" s="5" customFormat="1" ht="27.75" customHeight="1" x14ac:dyDescent="0.2">
      <c r="A1219" s="24">
        <f t="shared" si="37"/>
        <v>1188</v>
      </c>
      <c r="B1219" s="90" t="s">
        <v>1447</v>
      </c>
      <c r="C1219" s="61" t="s">
        <v>2233</v>
      </c>
      <c r="D1219" s="61">
        <v>2017.12</v>
      </c>
      <c r="E1219" s="93" t="s">
        <v>1452</v>
      </c>
      <c r="F1219" s="65">
        <v>1576</v>
      </c>
      <c r="G1219" s="65">
        <v>2796</v>
      </c>
      <c r="H1219" s="66" t="s">
        <v>109</v>
      </c>
      <c r="I1219" s="67" t="s">
        <v>235</v>
      </c>
      <c r="J1219" s="52" t="s">
        <v>2446</v>
      </c>
    </row>
    <row r="1220" spans="1:10" s="5" customFormat="1" ht="27.75" customHeight="1" x14ac:dyDescent="0.2">
      <c r="A1220" s="24">
        <f t="shared" si="37"/>
        <v>1189</v>
      </c>
      <c r="B1220" s="61" t="s">
        <v>1579</v>
      </c>
      <c r="C1220" s="61" t="s">
        <v>2144</v>
      </c>
      <c r="D1220" s="61">
        <v>2018.6</v>
      </c>
      <c r="E1220" s="64" t="s">
        <v>1594</v>
      </c>
      <c r="F1220" s="65">
        <v>10227</v>
      </c>
      <c r="G1220" s="65">
        <v>19414</v>
      </c>
      <c r="H1220" s="66" t="s">
        <v>180</v>
      </c>
      <c r="I1220" s="67" t="s">
        <v>1592</v>
      </c>
      <c r="J1220" s="52"/>
    </row>
    <row r="1221" spans="1:10" s="5" customFormat="1" ht="27.75" customHeight="1" x14ac:dyDescent="0.2">
      <c r="A1221" s="24">
        <f t="shared" si="37"/>
        <v>1190</v>
      </c>
      <c r="B1221" s="90" t="s">
        <v>1610</v>
      </c>
      <c r="C1221" s="61" t="s">
        <v>137</v>
      </c>
      <c r="D1221" s="61">
        <v>2018.7</v>
      </c>
      <c r="E1221" s="64" t="s">
        <v>1630</v>
      </c>
      <c r="F1221" s="65">
        <v>20176</v>
      </c>
      <c r="G1221" s="65">
        <v>40027</v>
      </c>
      <c r="H1221" s="66" t="s">
        <v>109</v>
      </c>
      <c r="I1221" s="67" t="s">
        <v>188</v>
      </c>
      <c r="J1221" s="52" t="s">
        <v>2446</v>
      </c>
    </row>
    <row r="1222" spans="1:10" s="5" customFormat="1" ht="27.75" customHeight="1" x14ac:dyDescent="0.2">
      <c r="A1222" s="24">
        <f t="shared" si="37"/>
        <v>1191</v>
      </c>
      <c r="B1222" s="90" t="s">
        <v>1748</v>
      </c>
      <c r="C1222" s="110" t="s">
        <v>2245</v>
      </c>
      <c r="D1222" s="61">
        <v>2018.11</v>
      </c>
      <c r="E1222" s="111" t="s">
        <v>1766</v>
      </c>
      <c r="F1222" s="112">
        <v>20154</v>
      </c>
      <c r="G1222" s="108">
        <v>44811</v>
      </c>
      <c r="H1222" s="113" t="s">
        <v>1750</v>
      </c>
      <c r="I1222" s="109" t="s">
        <v>1752</v>
      </c>
      <c r="J1222" s="52"/>
    </row>
    <row r="1223" spans="1:10" s="5" customFormat="1" ht="27.75" customHeight="1" x14ac:dyDescent="0.2">
      <c r="A1223" s="24">
        <f t="shared" si="37"/>
        <v>1192</v>
      </c>
      <c r="B1223" s="90" t="s">
        <v>1744</v>
      </c>
      <c r="C1223" s="110" t="s">
        <v>137</v>
      </c>
      <c r="D1223" s="61">
        <v>2018.11</v>
      </c>
      <c r="E1223" s="64" t="s">
        <v>1763</v>
      </c>
      <c r="F1223" s="108">
        <v>3389</v>
      </c>
      <c r="G1223" s="108">
        <v>5732</v>
      </c>
      <c r="H1223" s="113" t="s">
        <v>109</v>
      </c>
      <c r="I1223" s="109" t="s">
        <v>188</v>
      </c>
      <c r="J1223" s="52"/>
    </row>
    <row r="1224" spans="1:10" s="5" customFormat="1" ht="27.75" customHeight="1" x14ac:dyDescent="0.2">
      <c r="A1224" s="24">
        <f t="shared" si="37"/>
        <v>1193</v>
      </c>
      <c r="B1224" s="90" t="s">
        <v>1765</v>
      </c>
      <c r="C1224" s="110" t="s">
        <v>137</v>
      </c>
      <c r="D1224" s="61">
        <v>2018.11</v>
      </c>
      <c r="E1224" s="111" t="s">
        <v>1510</v>
      </c>
      <c r="F1224" s="112">
        <v>355</v>
      </c>
      <c r="G1224" s="108">
        <v>1060</v>
      </c>
      <c r="H1224" s="113" t="s">
        <v>109</v>
      </c>
      <c r="I1224" s="109" t="s">
        <v>188</v>
      </c>
      <c r="J1224" s="52"/>
    </row>
    <row r="1225" spans="1:10" ht="27.6" customHeight="1" x14ac:dyDescent="0.2">
      <c r="A1225" s="24">
        <f t="shared" si="37"/>
        <v>1194</v>
      </c>
      <c r="B1225" s="61" t="s">
        <v>2344</v>
      </c>
      <c r="C1225" s="110" t="s">
        <v>65</v>
      </c>
      <c r="D1225" s="61">
        <v>2020.4</v>
      </c>
      <c r="E1225" s="111" t="s">
        <v>2339</v>
      </c>
      <c r="F1225" s="65">
        <v>10434</v>
      </c>
      <c r="G1225" s="65">
        <v>22243</v>
      </c>
      <c r="H1225" s="113" t="s">
        <v>181</v>
      </c>
      <c r="I1225" s="109" t="s">
        <v>235</v>
      </c>
      <c r="J1225" s="30" t="s">
        <v>2446</v>
      </c>
    </row>
    <row r="1226" spans="1:10" ht="27.6" customHeight="1" x14ac:dyDescent="0.2">
      <c r="A1226" s="24">
        <f t="shared" si="37"/>
        <v>1195</v>
      </c>
      <c r="B1226" s="148" t="s">
        <v>2384</v>
      </c>
      <c r="C1226" s="149" t="s">
        <v>65</v>
      </c>
      <c r="D1226" s="148">
        <v>2020.6</v>
      </c>
      <c r="E1226" s="150" t="s">
        <v>2385</v>
      </c>
      <c r="F1226" s="151">
        <v>1696</v>
      </c>
      <c r="G1226" s="151">
        <v>3150</v>
      </c>
      <c r="H1226" s="152" t="s">
        <v>181</v>
      </c>
      <c r="I1226" s="152" t="s">
        <v>235</v>
      </c>
      <c r="J1226" s="30" t="s">
        <v>2446</v>
      </c>
    </row>
    <row r="1227" spans="1:10" ht="27.6" customHeight="1" x14ac:dyDescent="0.2">
      <c r="A1227" s="24">
        <f t="shared" si="37"/>
        <v>1196</v>
      </c>
      <c r="B1227" s="148" t="s">
        <v>2416</v>
      </c>
      <c r="C1227" s="149" t="s">
        <v>65</v>
      </c>
      <c r="D1227" s="148">
        <v>2020.7</v>
      </c>
      <c r="E1227" s="150" t="s">
        <v>2417</v>
      </c>
      <c r="F1227" s="151">
        <v>996</v>
      </c>
      <c r="G1227" s="151">
        <v>1829</v>
      </c>
      <c r="H1227" s="152" t="s">
        <v>181</v>
      </c>
      <c r="I1227" s="152" t="s">
        <v>235</v>
      </c>
      <c r="J1227" s="30" t="s">
        <v>2446</v>
      </c>
    </row>
    <row r="1228" spans="1:10" ht="28.5" customHeight="1" x14ac:dyDescent="0.2">
      <c r="A1228" s="327" t="s">
        <v>2283</v>
      </c>
      <c r="B1228" s="328"/>
      <c r="C1228" s="328"/>
      <c r="D1228" s="328"/>
      <c r="E1228" s="328"/>
      <c r="F1228" s="328"/>
      <c r="G1228" s="328"/>
      <c r="H1228" s="328"/>
      <c r="I1228" s="328"/>
      <c r="J1228" s="329"/>
    </row>
    <row r="1229" spans="1:10" ht="28.5" customHeight="1" x14ac:dyDescent="0.2">
      <c r="A1229" s="24">
        <f>ROW()-32</f>
        <v>1197</v>
      </c>
      <c r="B1229" s="54" t="s">
        <v>39</v>
      </c>
      <c r="C1229" s="61" t="s">
        <v>2098</v>
      </c>
      <c r="D1229" s="61">
        <v>2008.1</v>
      </c>
      <c r="E1229" s="64" t="s">
        <v>1143</v>
      </c>
      <c r="F1229" s="65">
        <v>249</v>
      </c>
      <c r="G1229" s="65">
        <v>484</v>
      </c>
      <c r="H1229" s="66" t="s">
        <v>6</v>
      </c>
      <c r="I1229" s="67" t="s">
        <v>235</v>
      </c>
      <c r="J1229" s="30"/>
    </row>
    <row r="1230" spans="1:10" ht="28.5" customHeight="1" x14ac:dyDescent="0.2">
      <c r="A1230" s="24">
        <f t="shared" ref="A1230:A1293" si="38">ROW()-32</f>
        <v>1198</v>
      </c>
      <c r="B1230" s="54" t="s">
        <v>38</v>
      </c>
      <c r="C1230" s="61" t="s">
        <v>2098</v>
      </c>
      <c r="D1230" s="61">
        <v>2008.1</v>
      </c>
      <c r="E1230" s="64" t="s">
        <v>1143</v>
      </c>
      <c r="F1230" s="65">
        <v>452</v>
      </c>
      <c r="G1230" s="65">
        <v>827</v>
      </c>
      <c r="H1230" s="66" t="s">
        <v>6</v>
      </c>
      <c r="I1230" s="67" t="s">
        <v>235</v>
      </c>
      <c r="J1230" s="30"/>
    </row>
    <row r="1231" spans="1:10" ht="28.5" customHeight="1" x14ac:dyDescent="0.2">
      <c r="A1231" s="24">
        <f t="shared" si="38"/>
        <v>1199</v>
      </c>
      <c r="B1231" s="54" t="s">
        <v>315</v>
      </c>
      <c r="C1231" s="61" t="s">
        <v>2111</v>
      </c>
      <c r="D1231" s="61">
        <v>2011.7</v>
      </c>
      <c r="E1231" s="55" t="s">
        <v>1177</v>
      </c>
      <c r="F1231" s="56">
        <v>617</v>
      </c>
      <c r="G1231" s="56">
        <v>1136</v>
      </c>
      <c r="H1231" s="57" t="s">
        <v>6</v>
      </c>
      <c r="I1231" s="58" t="s">
        <v>235</v>
      </c>
      <c r="J1231" s="30"/>
    </row>
    <row r="1232" spans="1:10" ht="28.5" customHeight="1" x14ac:dyDescent="0.2">
      <c r="A1232" s="24">
        <f t="shared" si="38"/>
        <v>1200</v>
      </c>
      <c r="B1232" s="54" t="s">
        <v>316</v>
      </c>
      <c r="C1232" s="61" t="s">
        <v>2112</v>
      </c>
      <c r="D1232" s="61">
        <v>2011.7</v>
      </c>
      <c r="E1232" s="55" t="s">
        <v>1177</v>
      </c>
      <c r="F1232" s="56">
        <v>172</v>
      </c>
      <c r="G1232" s="56">
        <v>405</v>
      </c>
      <c r="H1232" s="57" t="s">
        <v>6</v>
      </c>
      <c r="I1232" s="58" t="s">
        <v>235</v>
      </c>
      <c r="J1232" s="30"/>
    </row>
    <row r="1233" spans="1:10" s="5" customFormat="1" ht="28.5" customHeight="1" x14ac:dyDescent="0.2">
      <c r="A1233" s="24">
        <f t="shared" si="38"/>
        <v>1201</v>
      </c>
      <c r="B1233" s="54" t="s">
        <v>203</v>
      </c>
      <c r="C1233" s="61" t="s">
        <v>2111</v>
      </c>
      <c r="D1233" s="61">
        <v>2012.4</v>
      </c>
      <c r="E1233" s="55" t="s">
        <v>1209</v>
      </c>
      <c r="F1233" s="56">
        <v>900</v>
      </c>
      <c r="G1233" s="56">
        <v>1529</v>
      </c>
      <c r="H1233" s="57" t="s">
        <v>204</v>
      </c>
      <c r="I1233" s="58" t="s">
        <v>235</v>
      </c>
      <c r="J1233" s="30"/>
    </row>
    <row r="1234" spans="1:10" s="5" customFormat="1" ht="28.5" customHeight="1" x14ac:dyDescent="0.2">
      <c r="A1234" s="24">
        <f t="shared" si="38"/>
        <v>1202</v>
      </c>
      <c r="B1234" s="54" t="s">
        <v>215</v>
      </c>
      <c r="C1234" s="61" t="s">
        <v>2122</v>
      </c>
      <c r="D1234" s="54">
        <v>2012.8</v>
      </c>
      <c r="E1234" s="55" t="s">
        <v>1024</v>
      </c>
      <c r="F1234" s="56">
        <v>745</v>
      </c>
      <c r="G1234" s="56">
        <v>1411</v>
      </c>
      <c r="H1234" s="57" t="s">
        <v>109</v>
      </c>
      <c r="I1234" s="58" t="s">
        <v>235</v>
      </c>
      <c r="J1234" s="30"/>
    </row>
    <row r="1235" spans="1:10" s="5" customFormat="1" ht="28.5" customHeight="1" x14ac:dyDescent="0.2">
      <c r="A1235" s="24">
        <f t="shared" si="38"/>
        <v>1203</v>
      </c>
      <c r="B1235" s="54" t="s">
        <v>379</v>
      </c>
      <c r="C1235" s="61" t="s">
        <v>2112</v>
      </c>
      <c r="D1235" s="54">
        <v>2013.11</v>
      </c>
      <c r="E1235" s="55" t="s">
        <v>928</v>
      </c>
      <c r="F1235" s="56">
        <v>579</v>
      </c>
      <c r="G1235" s="56">
        <v>592</v>
      </c>
      <c r="H1235" s="57" t="s">
        <v>109</v>
      </c>
      <c r="I1235" s="58" t="s">
        <v>235</v>
      </c>
      <c r="J1235" s="51"/>
    </row>
    <row r="1236" spans="1:10" s="5" customFormat="1" ht="28.5" customHeight="1" x14ac:dyDescent="0.2">
      <c r="A1236" s="24">
        <f t="shared" si="38"/>
        <v>1204</v>
      </c>
      <c r="B1236" s="54" t="s">
        <v>2272</v>
      </c>
      <c r="C1236" s="61" t="s">
        <v>2273</v>
      </c>
      <c r="D1236" s="54">
        <v>2013.12</v>
      </c>
      <c r="E1236" s="55" t="s">
        <v>921</v>
      </c>
      <c r="F1236" s="56">
        <v>1260</v>
      </c>
      <c r="G1236" s="56">
        <v>2734</v>
      </c>
      <c r="H1236" s="57" t="s">
        <v>189</v>
      </c>
      <c r="I1236" s="58" t="s">
        <v>235</v>
      </c>
      <c r="J1236" s="51"/>
    </row>
    <row r="1237" spans="1:10" s="5" customFormat="1" ht="28.5" customHeight="1" x14ac:dyDescent="0.2">
      <c r="A1237" s="24">
        <f t="shared" si="38"/>
        <v>1205</v>
      </c>
      <c r="B1237" s="54" t="s">
        <v>540</v>
      </c>
      <c r="C1237" s="61" t="s">
        <v>2112</v>
      </c>
      <c r="D1237" s="61">
        <v>2013.12</v>
      </c>
      <c r="E1237" s="168" t="s">
        <v>1293</v>
      </c>
      <c r="F1237" s="169">
        <v>1108</v>
      </c>
      <c r="G1237" s="56">
        <v>2537</v>
      </c>
      <c r="H1237" s="57" t="s">
        <v>189</v>
      </c>
      <c r="I1237" s="58" t="s">
        <v>235</v>
      </c>
      <c r="J1237" s="51"/>
    </row>
    <row r="1238" spans="1:10" s="5" customFormat="1" ht="28.5" customHeight="1" x14ac:dyDescent="0.2">
      <c r="A1238" s="24">
        <f t="shared" si="38"/>
        <v>1206</v>
      </c>
      <c r="B1238" s="61" t="s">
        <v>415</v>
      </c>
      <c r="C1238" s="61" t="s">
        <v>2132</v>
      </c>
      <c r="D1238" s="61">
        <v>2014.2</v>
      </c>
      <c r="E1238" s="168" t="s">
        <v>1115</v>
      </c>
      <c r="F1238" s="169">
        <v>1940</v>
      </c>
      <c r="G1238" s="56">
        <v>3727</v>
      </c>
      <c r="H1238" s="57" t="s">
        <v>189</v>
      </c>
      <c r="I1238" s="58" t="s">
        <v>235</v>
      </c>
      <c r="J1238" s="30" t="s">
        <v>2445</v>
      </c>
    </row>
    <row r="1239" spans="1:10" s="5" customFormat="1" ht="28.5" customHeight="1" x14ac:dyDescent="0.2">
      <c r="A1239" s="24">
        <f t="shared" si="38"/>
        <v>1207</v>
      </c>
      <c r="B1239" s="61" t="s">
        <v>412</v>
      </c>
      <c r="C1239" s="61" t="s">
        <v>2112</v>
      </c>
      <c r="D1239" s="61">
        <v>2014.2</v>
      </c>
      <c r="E1239" s="168" t="s">
        <v>1116</v>
      </c>
      <c r="F1239" s="169">
        <v>1733</v>
      </c>
      <c r="G1239" s="56">
        <v>3455</v>
      </c>
      <c r="H1239" s="57" t="s">
        <v>189</v>
      </c>
      <c r="I1239" s="58" t="s">
        <v>235</v>
      </c>
      <c r="J1239" s="51"/>
    </row>
    <row r="1240" spans="1:10" s="5" customFormat="1" ht="28.5" customHeight="1" x14ac:dyDescent="0.2">
      <c r="A1240" s="24">
        <f t="shared" si="38"/>
        <v>1208</v>
      </c>
      <c r="B1240" s="61" t="s">
        <v>420</v>
      </c>
      <c r="C1240" s="61" t="s">
        <v>2133</v>
      </c>
      <c r="D1240" s="61">
        <v>2014.3</v>
      </c>
      <c r="E1240" s="168" t="s">
        <v>946</v>
      </c>
      <c r="F1240" s="169">
        <v>260</v>
      </c>
      <c r="G1240" s="56">
        <v>636</v>
      </c>
      <c r="H1240" s="57" t="s">
        <v>109</v>
      </c>
      <c r="I1240" s="58" t="s">
        <v>235</v>
      </c>
      <c r="J1240" s="51"/>
    </row>
    <row r="1241" spans="1:10" s="5" customFormat="1" ht="28.5" customHeight="1" x14ac:dyDescent="0.2">
      <c r="A1241" s="24">
        <f t="shared" si="38"/>
        <v>1209</v>
      </c>
      <c r="B1241" s="61" t="s">
        <v>439</v>
      </c>
      <c r="C1241" s="61" t="s">
        <v>2122</v>
      </c>
      <c r="D1241" s="61">
        <v>2014.6</v>
      </c>
      <c r="E1241" s="168" t="s">
        <v>930</v>
      </c>
      <c r="F1241" s="169">
        <v>1459</v>
      </c>
      <c r="G1241" s="56">
        <v>2738</v>
      </c>
      <c r="H1241" s="57" t="s">
        <v>109</v>
      </c>
      <c r="I1241" s="58" t="s">
        <v>235</v>
      </c>
      <c r="J1241" s="51"/>
    </row>
    <row r="1242" spans="1:10" s="5" customFormat="1" ht="28.5" customHeight="1" x14ac:dyDescent="0.2">
      <c r="A1242" s="24">
        <f t="shared" si="38"/>
        <v>1210</v>
      </c>
      <c r="B1242" s="61" t="s">
        <v>446</v>
      </c>
      <c r="C1242" s="61" t="s">
        <v>2111</v>
      </c>
      <c r="D1242" s="61">
        <v>2014.6</v>
      </c>
      <c r="E1242" s="168" t="s">
        <v>930</v>
      </c>
      <c r="F1242" s="169">
        <v>1809</v>
      </c>
      <c r="G1242" s="56">
        <v>3617</v>
      </c>
      <c r="H1242" s="57" t="s">
        <v>109</v>
      </c>
      <c r="I1242" s="58" t="s">
        <v>235</v>
      </c>
      <c r="J1242" s="30"/>
    </row>
    <row r="1243" spans="1:10" s="5" customFormat="1" ht="28.5" customHeight="1" x14ac:dyDescent="0.2">
      <c r="A1243" s="24">
        <f t="shared" si="38"/>
        <v>1211</v>
      </c>
      <c r="B1243" s="61" t="s">
        <v>448</v>
      </c>
      <c r="C1243" s="61" t="s">
        <v>2111</v>
      </c>
      <c r="D1243" s="61">
        <v>2014.7</v>
      </c>
      <c r="E1243" s="168" t="s">
        <v>928</v>
      </c>
      <c r="F1243" s="169">
        <v>2406</v>
      </c>
      <c r="G1243" s="56">
        <v>4962</v>
      </c>
      <c r="H1243" s="57" t="s">
        <v>109</v>
      </c>
      <c r="I1243" s="58" t="s">
        <v>235</v>
      </c>
      <c r="J1243" s="30"/>
    </row>
    <row r="1244" spans="1:10" s="5" customFormat="1" ht="28.5" customHeight="1" x14ac:dyDescent="0.2">
      <c r="A1244" s="24">
        <f t="shared" si="38"/>
        <v>1212</v>
      </c>
      <c r="B1244" s="54" t="s">
        <v>495</v>
      </c>
      <c r="C1244" s="54" t="s">
        <v>2112</v>
      </c>
      <c r="D1244" s="61">
        <v>2014.9</v>
      </c>
      <c r="E1244" s="55" t="s">
        <v>975</v>
      </c>
      <c r="F1244" s="56">
        <v>1144</v>
      </c>
      <c r="G1244" s="56">
        <v>2060</v>
      </c>
      <c r="H1244" s="57" t="s">
        <v>109</v>
      </c>
      <c r="I1244" s="58" t="s">
        <v>235</v>
      </c>
      <c r="J1244" s="30"/>
    </row>
    <row r="1245" spans="1:10" s="5" customFormat="1" ht="28.5" customHeight="1" x14ac:dyDescent="0.2">
      <c r="A1245" s="24">
        <f t="shared" si="38"/>
        <v>1213</v>
      </c>
      <c r="B1245" s="54" t="s">
        <v>493</v>
      </c>
      <c r="C1245" s="54" t="s">
        <v>2111</v>
      </c>
      <c r="D1245" s="61">
        <v>2014.9</v>
      </c>
      <c r="E1245" s="55" t="s">
        <v>1085</v>
      </c>
      <c r="F1245" s="56">
        <v>1543</v>
      </c>
      <c r="G1245" s="56">
        <v>3077</v>
      </c>
      <c r="H1245" s="57" t="s">
        <v>109</v>
      </c>
      <c r="I1245" s="58" t="s">
        <v>235</v>
      </c>
      <c r="J1245" s="30"/>
    </row>
    <row r="1246" spans="1:10" s="5" customFormat="1" ht="28.5" customHeight="1" x14ac:dyDescent="0.2">
      <c r="A1246" s="24">
        <f t="shared" si="38"/>
        <v>1214</v>
      </c>
      <c r="B1246" s="54" t="s">
        <v>521</v>
      </c>
      <c r="C1246" s="54" t="s">
        <v>2112</v>
      </c>
      <c r="D1246" s="61">
        <v>2014.11</v>
      </c>
      <c r="E1246" s="55" t="s">
        <v>1102</v>
      </c>
      <c r="F1246" s="56">
        <v>1161</v>
      </c>
      <c r="G1246" s="56">
        <v>1932</v>
      </c>
      <c r="H1246" s="57" t="s">
        <v>109</v>
      </c>
      <c r="I1246" s="58" t="s">
        <v>235</v>
      </c>
      <c r="J1246" s="30"/>
    </row>
    <row r="1247" spans="1:10" s="5" customFormat="1" ht="28.5" customHeight="1" x14ac:dyDescent="0.2">
      <c r="A1247" s="24">
        <f t="shared" si="38"/>
        <v>1215</v>
      </c>
      <c r="B1247" s="54" t="s">
        <v>512</v>
      </c>
      <c r="C1247" s="54" t="s">
        <v>2111</v>
      </c>
      <c r="D1247" s="61">
        <v>2014.12</v>
      </c>
      <c r="E1247" s="55" t="s">
        <v>1028</v>
      </c>
      <c r="F1247" s="56">
        <v>1411</v>
      </c>
      <c r="G1247" s="56">
        <v>2291</v>
      </c>
      <c r="H1247" s="57" t="s">
        <v>109</v>
      </c>
      <c r="I1247" s="58" t="s">
        <v>235</v>
      </c>
      <c r="J1247" s="30"/>
    </row>
    <row r="1248" spans="1:10" s="5" customFormat="1" ht="28.5" customHeight="1" x14ac:dyDescent="0.2">
      <c r="A1248" s="24">
        <f t="shared" si="38"/>
        <v>1216</v>
      </c>
      <c r="B1248" s="54" t="s">
        <v>514</v>
      </c>
      <c r="C1248" s="54" t="s">
        <v>2112</v>
      </c>
      <c r="D1248" s="61">
        <v>2014.12</v>
      </c>
      <c r="E1248" s="55" t="s">
        <v>1103</v>
      </c>
      <c r="F1248" s="56">
        <v>1036</v>
      </c>
      <c r="G1248" s="56">
        <v>2503</v>
      </c>
      <c r="H1248" s="57" t="s">
        <v>109</v>
      </c>
      <c r="I1248" s="58" t="s">
        <v>235</v>
      </c>
      <c r="J1248" s="52"/>
    </row>
    <row r="1249" spans="1:10" ht="28.5" customHeight="1" x14ac:dyDescent="0.2">
      <c r="A1249" s="24">
        <f t="shared" si="38"/>
        <v>1217</v>
      </c>
      <c r="B1249" s="54" t="s">
        <v>523</v>
      </c>
      <c r="C1249" s="54" t="s">
        <v>2111</v>
      </c>
      <c r="D1249" s="61">
        <v>2014.12</v>
      </c>
      <c r="E1249" s="55" t="s">
        <v>928</v>
      </c>
      <c r="F1249" s="56">
        <v>1931</v>
      </c>
      <c r="G1249" s="56">
        <v>3481</v>
      </c>
      <c r="H1249" s="57" t="s">
        <v>109</v>
      </c>
      <c r="I1249" s="58" t="s">
        <v>235</v>
      </c>
      <c r="J1249" s="52"/>
    </row>
    <row r="1250" spans="1:10" ht="28.5" customHeight="1" x14ac:dyDescent="0.2">
      <c r="A1250" s="24">
        <f t="shared" si="38"/>
        <v>1218</v>
      </c>
      <c r="B1250" s="61" t="s">
        <v>2151</v>
      </c>
      <c r="C1250" s="61" t="s">
        <v>2152</v>
      </c>
      <c r="D1250" s="61">
        <v>2015.3</v>
      </c>
      <c r="E1250" s="64" t="s">
        <v>976</v>
      </c>
      <c r="F1250" s="65">
        <v>1244</v>
      </c>
      <c r="G1250" s="65">
        <v>2394</v>
      </c>
      <c r="H1250" s="66" t="s">
        <v>109</v>
      </c>
      <c r="I1250" s="67" t="s">
        <v>235</v>
      </c>
      <c r="J1250" s="52"/>
    </row>
    <row r="1251" spans="1:10" ht="28.5" customHeight="1" x14ac:dyDescent="0.2">
      <c r="A1251" s="24">
        <f t="shared" si="38"/>
        <v>1219</v>
      </c>
      <c r="B1251" s="61" t="s">
        <v>557</v>
      </c>
      <c r="C1251" s="61" t="s">
        <v>2111</v>
      </c>
      <c r="D1251" s="61">
        <v>2015.6</v>
      </c>
      <c r="E1251" s="64" t="s">
        <v>975</v>
      </c>
      <c r="F1251" s="65">
        <v>605</v>
      </c>
      <c r="G1251" s="65">
        <v>1152</v>
      </c>
      <c r="H1251" s="66" t="s">
        <v>109</v>
      </c>
      <c r="I1251" s="67" t="s">
        <v>235</v>
      </c>
      <c r="J1251" s="52"/>
    </row>
    <row r="1252" spans="1:10" ht="28.5" customHeight="1" x14ac:dyDescent="0.2">
      <c r="A1252" s="24">
        <f t="shared" si="38"/>
        <v>1220</v>
      </c>
      <c r="B1252" s="61" t="s">
        <v>558</v>
      </c>
      <c r="C1252" s="61" t="s">
        <v>2112</v>
      </c>
      <c r="D1252" s="61">
        <v>2015.6</v>
      </c>
      <c r="E1252" s="64" t="s">
        <v>975</v>
      </c>
      <c r="F1252" s="65">
        <v>464</v>
      </c>
      <c r="G1252" s="65">
        <v>1183</v>
      </c>
      <c r="H1252" s="66" t="s">
        <v>109</v>
      </c>
      <c r="I1252" s="67" t="s">
        <v>235</v>
      </c>
      <c r="J1252" s="52"/>
    </row>
    <row r="1253" spans="1:10" ht="28.5" customHeight="1" x14ac:dyDescent="0.2">
      <c r="A1253" s="24">
        <f t="shared" si="38"/>
        <v>1221</v>
      </c>
      <c r="B1253" s="61" t="s">
        <v>560</v>
      </c>
      <c r="C1253" s="61" t="s">
        <v>2112</v>
      </c>
      <c r="D1253" s="61">
        <v>2015.6</v>
      </c>
      <c r="E1253" s="64" t="s">
        <v>1070</v>
      </c>
      <c r="F1253" s="65">
        <v>2076</v>
      </c>
      <c r="G1253" s="65">
        <v>4012</v>
      </c>
      <c r="H1253" s="66" t="s">
        <v>109</v>
      </c>
      <c r="I1253" s="67" t="s">
        <v>235</v>
      </c>
      <c r="J1253" s="52"/>
    </row>
    <row r="1254" spans="1:10" ht="28.5" customHeight="1" x14ac:dyDescent="0.2">
      <c r="A1254" s="24">
        <f t="shared" si="38"/>
        <v>1222</v>
      </c>
      <c r="B1254" s="61" t="s">
        <v>577</v>
      </c>
      <c r="C1254" s="61" t="s">
        <v>2161</v>
      </c>
      <c r="D1254" s="61">
        <v>2015.7</v>
      </c>
      <c r="E1254" s="64" t="s">
        <v>1074</v>
      </c>
      <c r="F1254" s="65">
        <v>1526</v>
      </c>
      <c r="G1254" s="65">
        <v>3056</v>
      </c>
      <c r="H1254" s="66" t="s">
        <v>189</v>
      </c>
      <c r="I1254" s="67" t="s">
        <v>235</v>
      </c>
      <c r="J1254" s="52"/>
    </row>
    <row r="1255" spans="1:10" ht="28.5" customHeight="1" x14ac:dyDescent="0.2">
      <c r="A1255" s="24">
        <f t="shared" si="38"/>
        <v>1223</v>
      </c>
      <c r="B1255" s="61" t="s">
        <v>578</v>
      </c>
      <c r="C1255" s="61" t="s">
        <v>2112</v>
      </c>
      <c r="D1255" s="61">
        <v>2015.8</v>
      </c>
      <c r="E1255" s="64" t="s">
        <v>946</v>
      </c>
      <c r="F1255" s="65">
        <v>1519</v>
      </c>
      <c r="G1255" s="65">
        <v>3546</v>
      </c>
      <c r="H1255" s="66" t="s">
        <v>189</v>
      </c>
      <c r="I1255" s="67" t="s">
        <v>235</v>
      </c>
      <c r="J1255" s="52"/>
    </row>
    <row r="1256" spans="1:10" ht="28.5" customHeight="1" x14ac:dyDescent="0.2">
      <c r="A1256" s="24">
        <f t="shared" si="38"/>
        <v>1224</v>
      </c>
      <c r="B1256" s="61" t="s">
        <v>593</v>
      </c>
      <c r="C1256" s="61" t="s">
        <v>2112</v>
      </c>
      <c r="D1256" s="61">
        <v>2015.9</v>
      </c>
      <c r="E1256" s="64" t="s">
        <v>1027</v>
      </c>
      <c r="F1256" s="65">
        <v>245</v>
      </c>
      <c r="G1256" s="65">
        <v>472</v>
      </c>
      <c r="H1256" s="66" t="s">
        <v>109</v>
      </c>
      <c r="I1256" s="67" t="s">
        <v>235</v>
      </c>
      <c r="J1256" s="52"/>
    </row>
    <row r="1257" spans="1:10" ht="28.5" customHeight="1" x14ac:dyDescent="0.2">
      <c r="A1257" s="24">
        <f t="shared" si="38"/>
        <v>1225</v>
      </c>
      <c r="B1257" s="61" t="s">
        <v>1343</v>
      </c>
      <c r="C1257" s="61" t="s">
        <v>2112</v>
      </c>
      <c r="D1257" s="61">
        <v>2015.9</v>
      </c>
      <c r="E1257" s="64" t="s">
        <v>879</v>
      </c>
      <c r="F1257" s="65">
        <v>1724</v>
      </c>
      <c r="G1257" s="65">
        <v>1468</v>
      </c>
      <c r="H1257" s="66" t="s">
        <v>109</v>
      </c>
      <c r="I1257" s="67" t="s">
        <v>235</v>
      </c>
      <c r="J1257" s="52"/>
    </row>
    <row r="1258" spans="1:10" ht="28.5" customHeight="1" x14ac:dyDescent="0.2">
      <c r="A1258" s="24">
        <f t="shared" si="38"/>
        <v>1226</v>
      </c>
      <c r="B1258" s="61" t="s">
        <v>611</v>
      </c>
      <c r="C1258" s="61" t="s">
        <v>2098</v>
      </c>
      <c r="D1258" s="61">
        <v>2015.11</v>
      </c>
      <c r="E1258" s="64" t="s">
        <v>975</v>
      </c>
      <c r="F1258" s="65">
        <v>437</v>
      </c>
      <c r="G1258" s="65">
        <v>753</v>
      </c>
      <c r="H1258" s="66" t="s">
        <v>109</v>
      </c>
      <c r="I1258" s="67" t="s">
        <v>235</v>
      </c>
      <c r="J1258" s="52"/>
    </row>
    <row r="1259" spans="1:10" ht="28.5" customHeight="1" x14ac:dyDescent="0.2">
      <c r="A1259" s="24">
        <f t="shared" si="38"/>
        <v>1227</v>
      </c>
      <c r="B1259" s="46" t="s">
        <v>622</v>
      </c>
      <c r="C1259" s="46" t="s">
        <v>2111</v>
      </c>
      <c r="D1259" s="46">
        <v>2015.12</v>
      </c>
      <c r="E1259" s="220" t="s">
        <v>945</v>
      </c>
      <c r="F1259" s="130">
        <v>1437</v>
      </c>
      <c r="G1259" s="130">
        <v>2395</v>
      </c>
      <c r="H1259" s="284" t="s">
        <v>189</v>
      </c>
      <c r="I1259" s="285" t="s">
        <v>235</v>
      </c>
      <c r="J1259" s="52"/>
    </row>
    <row r="1260" spans="1:10" ht="28.5" customHeight="1" x14ac:dyDescent="0.2">
      <c r="A1260" s="24">
        <f t="shared" si="38"/>
        <v>1228</v>
      </c>
      <c r="B1260" s="31" t="s">
        <v>629</v>
      </c>
      <c r="C1260" s="31" t="s">
        <v>2112</v>
      </c>
      <c r="D1260" s="31">
        <v>2015.12</v>
      </c>
      <c r="E1260" s="34" t="s">
        <v>987</v>
      </c>
      <c r="F1260" s="35">
        <v>1932</v>
      </c>
      <c r="G1260" s="35">
        <v>3200</v>
      </c>
      <c r="H1260" s="36" t="s">
        <v>189</v>
      </c>
      <c r="I1260" s="37" t="s">
        <v>235</v>
      </c>
      <c r="J1260" s="52"/>
    </row>
    <row r="1261" spans="1:10" ht="28.5" customHeight="1" x14ac:dyDescent="0.2">
      <c r="A1261" s="24">
        <f t="shared" si="38"/>
        <v>1229</v>
      </c>
      <c r="B1261" s="31" t="s">
        <v>646</v>
      </c>
      <c r="C1261" s="31" t="s">
        <v>2111</v>
      </c>
      <c r="D1261" s="31">
        <v>2016.3</v>
      </c>
      <c r="E1261" s="34" t="s">
        <v>1049</v>
      </c>
      <c r="F1261" s="35">
        <v>824</v>
      </c>
      <c r="G1261" s="35">
        <v>1524</v>
      </c>
      <c r="H1261" s="36" t="s">
        <v>109</v>
      </c>
      <c r="I1261" s="37" t="s">
        <v>235</v>
      </c>
      <c r="J1261" s="52"/>
    </row>
    <row r="1262" spans="1:10" ht="28.5" customHeight="1" x14ac:dyDescent="0.2">
      <c r="A1262" s="24">
        <f t="shared" si="38"/>
        <v>1230</v>
      </c>
      <c r="B1262" s="31" t="s">
        <v>660</v>
      </c>
      <c r="C1262" s="31" t="s">
        <v>2122</v>
      </c>
      <c r="D1262" s="31">
        <v>2016.5</v>
      </c>
      <c r="E1262" s="34" t="s">
        <v>975</v>
      </c>
      <c r="F1262" s="35">
        <v>611</v>
      </c>
      <c r="G1262" s="35">
        <v>1007</v>
      </c>
      <c r="H1262" s="36" t="s">
        <v>109</v>
      </c>
      <c r="I1262" s="37" t="s">
        <v>235</v>
      </c>
      <c r="J1262" s="51"/>
    </row>
    <row r="1263" spans="1:10" ht="28.5" customHeight="1" x14ac:dyDescent="0.2">
      <c r="A1263" s="24">
        <f t="shared" si="38"/>
        <v>1231</v>
      </c>
      <c r="B1263" s="31" t="s">
        <v>658</v>
      </c>
      <c r="C1263" s="31" t="s">
        <v>2112</v>
      </c>
      <c r="D1263" s="31">
        <v>2016.5</v>
      </c>
      <c r="E1263" s="34" t="s">
        <v>921</v>
      </c>
      <c r="F1263" s="35">
        <v>1347</v>
      </c>
      <c r="G1263" s="35">
        <v>2156</v>
      </c>
      <c r="H1263" s="36" t="s">
        <v>109</v>
      </c>
      <c r="I1263" s="37" t="s">
        <v>235</v>
      </c>
      <c r="J1263" s="51"/>
    </row>
    <row r="1264" spans="1:10" ht="28.5" customHeight="1" x14ac:dyDescent="0.2">
      <c r="A1264" s="24">
        <f t="shared" si="38"/>
        <v>1232</v>
      </c>
      <c r="B1264" s="31" t="s">
        <v>695</v>
      </c>
      <c r="C1264" s="31" t="s">
        <v>2190</v>
      </c>
      <c r="D1264" s="31">
        <v>2016.8</v>
      </c>
      <c r="E1264" s="34" t="s">
        <v>1016</v>
      </c>
      <c r="F1264" s="35">
        <v>347</v>
      </c>
      <c r="G1264" s="35">
        <v>645</v>
      </c>
      <c r="H1264" s="36" t="s">
        <v>109</v>
      </c>
      <c r="I1264" s="37" t="s">
        <v>235</v>
      </c>
      <c r="J1264" s="51"/>
    </row>
    <row r="1265" spans="1:10" ht="28.5" customHeight="1" x14ac:dyDescent="0.2">
      <c r="A1265" s="24">
        <f t="shared" si="38"/>
        <v>1233</v>
      </c>
      <c r="B1265" s="31" t="s">
        <v>696</v>
      </c>
      <c r="C1265" s="31" t="s">
        <v>2112</v>
      </c>
      <c r="D1265" s="31">
        <v>2016.8</v>
      </c>
      <c r="E1265" s="34" t="s">
        <v>1011</v>
      </c>
      <c r="F1265" s="35">
        <v>1609</v>
      </c>
      <c r="G1265" s="35">
        <v>2212</v>
      </c>
      <c r="H1265" s="36" t="s">
        <v>109</v>
      </c>
      <c r="I1265" s="37" t="s">
        <v>235</v>
      </c>
      <c r="J1265" s="52"/>
    </row>
    <row r="1266" spans="1:10" ht="28.5" customHeight="1" x14ac:dyDescent="0.2">
      <c r="A1266" s="24">
        <f t="shared" si="38"/>
        <v>1234</v>
      </c>
      <c r="B1266" s="31" t="s">
        <v>1356</v>
      </c>
      <c r="C1266" s="31" t="s">
        <v>2122</v>
      </c>
      <c r="D1266" s="31">
        <v>2016.8</v>
      </c>
      <c r="E1266" s="34" t="s">
        <v>1017</v>
      </c>
      <c r="F1266" s="35">
        <v>658</v>
      </c>
      <c r="G1266" s="35">
        <v>1082</v>
      </c>
      <c r="H1266" s="36" t="s">
        <v>109</v>
      </c>
      <c r="I1266" s="37" t="s">
        <v>235</v>
      </c>
      <c r="J1266" s="52"/>
    </row>
    <row r="1267" spans="1:10" ht="28.5" customHeight="1" x14ac:dyDescent="0.2">
      <c r="A1267" s="24">
        <f t="shared" si="38"/>
        <v>1235</v>
      </c>
      <c r="B1267" s="31" t="s">
        <v>379</v>
      </c>
      <c r="C1267" s="31" t="s">
        <v>2193</v>
      </c>
      <c r="D1267" s="31">
        <v>2016.8</v>
      </c>
      <c r="E1267" s="34" t="s">
        <v>928</v>
      </c>
      <c r="F1267" s="35">
        <v>280</v>
      </c>
      <c r="G1267" s="35">
        <v>298</v>
      </c>
      <c r="H1267" s="36" t="s">
        <v>189</v>
      </c>
      <c r="I1267" s="37" t="s">
        <v>235</v>
      </c>
      <c r="J1267" s="52"/>
    </row>
    <row r="1268" spans="1:10" ht="28.5" customHeight="1" x14ac:dyDescent="0.2">
      <c r="A1268" s="24">
        <f t="shared" si="38"/>
        <v>1236</v>
      </c>
      <c r="B1268" s="31" t="s">
        <v>708</v>
      </c>
      <c r="C1268" s="31" t="s">
        <v>2122</v>
      </c>
      <c r="D1268" s="31">
        <v>2016.8</v>
      </c>
      <c r="E1268" s="34" t="s">
        <v>1011</v>
      </c>
      <c r="F1268" s="35">
        <v>1229</v>
      </c>
      <c r="G1268" s="35">
        <v>2595</v>
      </c>
      <c r="H1268" s="36" t="s">
        <v>180</v>
      </c>
      <c r="I1268" s="37" t="s">
        <v>235</v>
      </c>
      <c r="J1268" s="52"/>
    </row>
    <row r="1269" spans="1:10" ht="28.5" customHeight="1" x14ac:dyDescent="0.2">
      <c r="A1269" s="24">
        <f t="shared" si="38"/>
        <v>1237</v>
      </c>
      <c r="B1269" s="31" t="s">
        <v>747</v>
      </c>
      <c r="C1269" s="31" t="s">
        <v>2199</v>
      </c>
      <c r="D1269" s="33">
        <v>2016.1</v>
      </c>
      <c r="E1269" s="34" t="s">
        <v>945</v>
      </c>
      <c r="F1269" s="35">
        <v>1308</v>
      </c>
      <c r="G1269" s="35">
        <v>2772</v>
      </c>
      <c r="H1269" s="36" t="s">
        <v>180</v>
      </c>
      <c r="I1269" s="37" t="s">
        <v>235</v>
      </c>
      <c r="J1269" s="52"/>
    </row>
    <row r="1270" spans="1:10" ht="28.5" customHeight="1" x14ac:dyDescent="0.2">
      <c r="A1270" s="24">
        <f t="shared" si="38"/>
        <v>1238</v>
      </c>
      <c r="B1270" s="31" t="s">
        <v>748</v>
      </c>
      <c r="C1270" s="31" t="s">
        <v>2112</v>
      </c>
      <c r="D1270" s="33">
        <v>2016.1</v>
      </c>
      <c r="E1270" s="34" t="s">
        <v>945</v>
      </c>
      <c r="F1270" s="35">
        <v>214</v>
      </c>
      <c r="G1270" s="35">
        <v>326</v>
      </c>
      <c r="H1270" s="36" t="s">
        <v>180</v>
      </c>
      <c r="I1270" s="37" t="s">
        <v>235</v>
      </c>
      <c r="J1270" s="52"/>
    </row>
    <row r="1271" spans="1:10" ht="28.5" customHeight="1" x14ac:dyDescent="0.2">
      <c r="A1271" s="24">
        <f t="shared" si="38"/>
        <v>1239</v>
      </c>
      <c r="B1271" s="31" t="s">
        <v>1358</v>
      </c>
      <c r="C1271" s="31" t="s">
        <v>2207</v>
      </c>
      <c r="D1271" s="31">
        <v>2016.12</v>
      </c>
      <c r="E1271" s="34" t="s">
        <v>936</v>
      </c>
      <c r="F1271" s="35">
        <v>201</v>
      </c>
      <c r="G1271" s="35">
        <v>340</v>
      </c>
      <c r="H1271" s="36" t="s">
        <v>180</v>
      </c>
      <c r="I1271" s="75" t="s">
        <v>235</v>
      </c>
      <c r="J1271" s="52"/>
    </row>
    <row r="1272" spans="1:10" ht="28.5" customHeight="1" x14ac:dyDescent="0.2">
      <c r="A1272" s="24">
        <f t="shared" si="38"/>
        <v>1240</v>
      </c>
      <c r="B1272" s="31" t="s">
        <v>799</v>
      </c>
      <c r="C1272" s="31" t="s">
        <v>2111</v>
      </c>
      <c r="D1272" s="31">
        <v>2017.2</v>
      </c>
      <c r="E1272" s="34" t="s">
        <v>939</v>
      </c>
      <c r="F1272" s="89">
        <v>1116</v>
      </c>
      <c r="G1272" s="35">
        <v>2605</v>
      </c>
      <c r="H1272" s="76" t="s">
        <v>109</v>
      </c>
      <c r="I1272" s="75" t="s">
        <v>235</v>
      </c>
      <c r="J1272" s="52"/>
    </row>
    <row r="1273" spans="1:10" ht="28.5" customHeight="1" x14ac:dyDescent="0.2">
      <c r="A1273" s="24">
        <f t="shared" si="38"/>
        <v>1241</v>
      </c>
      <c r="B1273" s="31" t="s">
        <v>801</v>
      </c>
      <c r="C1273" s="31" t="s">
        <v>2112</v>
      </c>
      <c r="D1273" s="31">
        <v>2017.2</v>
      </c>
      <c r="E1273" s="34" t="s">
        <v>939</v>
      </c>
      <c r="F1273" s="89">
        <v>1113</v>
      </c>
      <c r="G1273" s="35">
        <v>2450</v>
      </c>
      <c r="H1273" s="76" t="s">
        <v>189</v>
      </c>
      <c r="I1273" s="75" t="s">
        <v>235</v>
      </c>
      <c r="J1273" s="52"/>
    </row>
    <row r="1274" spans="1:10" ht="28.5" customHeight="1" x14ac:dyDescent="0.2">
      <c r="A1274" s="24">
        <f t="shared" si="38"/>
        <v>1242</v>
      </c>
      <c r="B1274" s="31" t="s">
        <v>800</v>
      </c>
      <c r="C1274" s="31" t="s">
        <v>2211</v>
      </c>
      <c r="D1274" s="31">
        <v>2017.2</v>
      </c>
      <c r="E1274" s="34" t="s">
        <v>939</v>
      </c>
      <c r="F1274" s="89">
        <v>155</v>
      </c>
      <c r="G1274" s="35">
        <v>340</v>
      </c>
      <c r="H1274" s="76" t="s">
        <v>109</v>
      </c>
      <c r="I1274" s="75" t="s">
        <v>235</v>
      </c>
      <c r="J1274" s="52"/>
    </row>
    <row r="1275" spans="1:10" ht="28.5" customHeight="1" x14ac:dyDescent="0.2">
      <c r="A1275" s="24">
        <f t="shared" si="38"/>
        <v>1243</v>
      </c>
      <c r="B1275" s="31" t="s">
        <v>812</v>
      </c>
      <c r="C1275" s="31" t="s">
        <v>2133</v>
      </c>
      <c r="D1275" s="31">
        <v>2017.3</v>
      </c>
      <c r="E1275" s="34" t="s">
        <v>924</v>
      </c>
      <c r="F1275" s="35">
        <v>405</v>
      </c>
      <c r="G1275" s="35">
        <v>1022</v>
      </c>
      <c r="H1275" s="76" t="s">
        <v>109</v>
      </c>
      <c r="I1275" s="75" t="s">
        <v>235</v>
      </c>
      <c r="J1275" s="52"/>
    </row>
    <row r="1276" spans="1:10" ht="28.5" customHeight="1" x14ac:dyDescent="0.2">
      <c r="A1276" s="24">
        <f t="shared" si="38"/>
        <v>1244</v>
      </c>
      <c r="B1276" s="31" t="s">
        <v>805</v>
      </c>
      <c r="C1276" s="31" t="s">
        <v>2214</v>
      </c>
      <c r="D1276" s="31">
        <v>2017.3</v>
      </c>
      <c r="E1276" s="34" t="s">
        <v>924</v>
      </c>
      <c r="F1276" s="35">
        <v>1464</v>
      </c>
      <c r="G1276" s="35">
        <v>5155</v>
      </c>
      <c r="H1276" s="76" t="s">
        <v>253</v>
      </c>
      <c r="I1276" s="75" t="s">
        <v>235</v>
      </c>
      <c r="J1276" s="52"/>
    </row>
    <row r="1277" spans="1:10" ht="28.5" customHeight="1" x14ac:dyDescent="0.2">
      <c r="A1277" s="24">
        <f t="shared" si="38"/>
        <v>1245</v>
      </c>
      <c r="B1277" s="31" t="s">
        <v>806</v>
      </c>
      <c r="C1277" s="31" t="s">
        <v>2133</v>
      </c>
      <c r="D1277" s="31">
        <v>2017.3</v>
      </c>
      <c r="E1277" s="34" t="s">
        <v>955</v>
      </c>
      <c r="F1277" s="35">
        <v>429</v>
      </c>
      <c r="G1277" s="35">
        <v>849</v>
      </c>
      <c r="H1277" s="76" t="s">
        <v>109</v>
      </c>
      <c r="I1277" s="75" t="s">
        <v>235</v>
      </c>
      <c r="J1277" s="52"/>
    </row>
    <row r="1278" spans="1:10" ht="28.5" customHeight="1" x14ac:dyDescent="0.2">
      <c r="A1278" s="24">
        <f t="shared" si="38"/>
        <v>1246</v>
      </c>
      <c r="B1278" s="31" t="s">
        <v>819</v>
      </c>
      <c r="C1278" s="31" t="s">
        <v>2122</v>
      </c>
      <c r="D1278" s="31">
        <v>2017.5</v>
      </c>
      <c r="E1278" s="34" t="s">
        <v>927</v>
      </c>
      <c r="F1278" s="35">
        <v>545</v>
      </c>
      <c r="G1278" s="35">
        <v>1079</v>
      </c>
      <c r="H1278" s="36" t="s">
        <v>189</v>
      </c>
      <c r="I1278" s="75" t="s">
        <v>235</v>
      </c>
      <c r="J1278" s="52"/>
    </row>
    <row r="1279" spans="1:10" ht="28.5" customHeight="1" x14ac:dyDescent="0.2">
      <c r="A1279" s="24">
        <f t="shared" si="38"/>
        <v>1247</v>
      </c>
      <c r="B1279" s="91" t="s">
        <v>858</v>
      </c>
      <c r="C1279" s="31" t="s">
        <v>2111</v>
      </c>
      <c r="D1279" s="31">
        <v>2017.7</v>
      </c>
      <c r="E1279" s="34" t="s">
        <v>897</v>
      </c>
      <c r="F1279" s="35">
        <v>841</v>
      </c>
      <c r="G1279" s="35">
        <v>1898</v>
      </c>
      <c r="H1279" s="36" t="s">
        <v>189</v>
      </c>
      <c r="I1279" s="37" t="s">
        <v>235</v>
      </c>
      <c r="J1279" s="52"/>
    </row>
    <row r="1280" spans="1:10" ht="28.5" customHeight="1" x14ac:dyDescent="0.2">
      <c r="A1280" s="24">
        <f t="shared" si="38"/>
        <v>1248</v>
      </c>
      <c r="B1280" s="91" t="s">
        <v>855</v>
      </c>
      <c r="C1280" s="31" t="s">
        <v>2199</v>
      </c>
      <c r="D1280" s="31">
        <v>2017.7</v>
      </c>
      <c r="E1280" s="34" t="s">
        <v>887</v>
      </c>
      <c r="F1280" s="35">
        <v>1731</v>
      </c>
      <c r="G1280" s="35">
        <v>4849</v>
      </c>
      <c r="H1280" s="36" t="s">
        <v>189</v>
      </c>
      <c r="I1280" s="37" t="s">
        <v>235</v>
      </c>
      <c r="J1280" s="52"/>
    </row>
    <row r="1281" spans="1:10" ht="28.5" customHeight="1" x14ac:dyDescent="0.2">
      <c r="A1281" s="24">
        <f t="shared" si="38"/>
        <v>1249</v>
      </c>
      <c r="B1281" s="91" t="s">
        <v>868</v>
      </c>
      <c r="C1281" s="31" t="s">
        <v>2112</v>
      </c>
      <c r="D1281" s="31">
        <v>2017.8</v>
      </c>
      <c r="E1281" s="34" t="s">
        <v>879</v>
      </c>
      <c r="F1281" s="35">
        <v>381</v>
      </c>
      <c r="G1281" s="35">
        <v>341</v>
      </c>
      <c r="H1281" s="36" t="s">
        <v>6</v>
      </c>
      <c r="I1281" s="37" t="s">
        <v>235</v>
      </c>
      <c r="J1281" s="52"/>
    </row>
    <row r="1282" spans="1:10" ht="28.5" customHeight="1" x14ac:dyDescent="0.2">
      <c r="A1282" s="24">
        <f t="shared" si="38"/>
        <v>1250</v>
      </c>
      <c r="B1282" s="91" t="s">
        <v>1377</v>
      </c>
      <c r="C1282" s="31" t="s">
        <v>2112</v>
      </c>
      <c r="D1282" s="31">
        <v>2017.9</v>
      </c>
      <c r="E1282" s="34" t="s">
        <v>1303</v>
      </c>
      <c r="F1282" s="35">
        <v>2149</v>
      </c>
      <c r="G1282" s="35">
        <v>4142</v>
      </c>
      <c r="H1282" s="36" t="s">
        <v>6</v>
      </c>
      <c r="I1282" s="37" t="s">
        <v>235</v>
      </c>
      <c r="J1282" s="52"/>
    </row>
    <row r="1283" spans="1:10" ht="28.5" customHeight="1" x14ac:dyDescent="0.2">
      <c r="A1283" s="24">
        <f t="shared" si="38"/>
        <v>1251</v>
      </c>
      <c r="B1283" s="91" t="s">
        <v>1394</v>
      </c>
      <c r="C1283" s="31" t="s">
        <v>2112</v>
      </c>
      <c r="D1283" s="33">
        <v>2017.1</v>
      </c>
      <c r="E1283" s="34" t="s">
        <v>879</v>
      </c>
      <c r="F1283" s="35">
        <v>180</v>
      </c>
      <c r="G1283" s="35">
        <v>1971</v>
      </c>
      <c r="H1283" s="36" t="s">
        <v>6</v>
      </c>
      <c r="I1283" s="37" t="s">
        <v>235</v>
      </c>
      <c r="J1283" s="52"/>
    </row>
    <row r="1284" spans="1:10" ht="28.5" customHeight="1" x14ac:dyDescent="0.2">
      <c r="A1284" s="24">
        <f t="shared" si="38"/>
        <v>1252</v>
      </c>
      <c r="B1284" s="91" t="s">
        <v>1399</v>
      </c>
      <c r="C1284" s="31" t="s">
        <v>2211</v>
      </c>
      <c r="D1284" s="31">
        <v>2017.11</v>
      </c>
      <c r="E1284" s="34" t="s">
        <v>1200</v>
      </c>
      <c r="F1284" s="35">
        <v>2049</v>
      </c>
      <c r="G1284" s="35">
        <v>4815</v>
      </c>
      <c r="H1284" s="36" t="s">
        <v>180</v>
      </c>
      <c r="I1284" s="37" t="s">
        <v>235</v>
      </c>
      <c r="J1284" s="52"/>
    </row>
    <row r="1285" spans="1:10" ht="28.5" customHeight="1" x14ac:dyDescent="0.2">
      <c r="A1285" s="24">
        <f t="shared" si="38"/>
        <v>1253</v>
      </c>
      <c r="B1285" s="91" t="s">
        <v>1428</v>
      </c>
      <c r="C1285" s="31" t="s">
        <v>2098</v>
      </c>
      <c r="D1285" s="31">
        <v>2017.12</v>
      </c>
      <c r="E1285" s="92" t="s">
        <v>1429</v>
      </c>
      <c r="F1285" s="35">
        <v>542</v>
      </c>
      <c r="G1285" s="35">
        <v>1482</v>
      </c>
      <c r="H1285" s="36" t="s">
        <v>189</v>
      </c>
      <c r="I1285" s="37" t="s">
        <v>235</v>
      </c>
      <c r="J1285" s="52"/>
    </row>
    <row r="1286" spans="1:10" ht="28.5" customHeight="1" x14ac:dyDescent="0.2">
      <c r="A1286" s="24">
        <f t="shared" si="38"/>
        <v>1254</v>
      </c>
      <c r="B1286" s="91" t="s">
        <v>1449</v>
      </c>
      <c r="C1286" s="31" t="s">
        <v>2199</v>
      </c>
      <c r="D1286" s="31">
        <v>2017.12</v>
      </c>
      <c r="E1286" s="92" t="s">
        <v>1439</v>
      </c>
      <c r="F1286" s="35">
        <v>1384</v>
      </c>
      <c r="G1286" s="35">
        <v>3239</v>
      </c>
      <c r="H1286" s="36" t="s">
        <v>109</v>
      </c>
      <c r="I1286" s="37" t="s">
        <v>235</v>
      </c>
      <c r="J1286" s="52"/>
    </row>
    <row r="1287" spans="1:10" ht="28.5" customHeight="1" x14ac:dyDescent="0.2">
      <c r="A1287" s="24">
        <f t="shared" si="38"/>
        <v>1255</v>
      </c>
      <c r="B1287" s="91" t="s">
        <v>1440</v>
      </c>
      <c r="C1287" s="31" t="s">
        <v>2199</v>
      </c>
      <c r="D1287" s="31">
        <v>2017.12</v>
      </c>
      <c r="E1287" s="92" t="s">
        <v>1441</v>
      </c>
      <c r="F1287" s="35">
        <v>739</v>
      </c>
      <c r="G1287" s="35">
        <v>1159</v>
      </c>
      <c r="H1287" s="36" t="s">
        <v>109</v>
      </c>
      <c r="I1287" s="37" t="s">
        <v>235</v>
      </c>
      <c r="J1287" s="52"/>
    </row>
    <row r="1288" spans="1:10" ht="28.5" customHeight="1" x14ac:dyDescent="0.2">
      <c r="A1288" s="24">
        <f t="shared" si="38"/>
        <v>1256</v>
      </c>
      <c r="B1288" s="31" t="s">
        <v>1517</v>
      </c>
      <c r="C1288" s="31" t="s">
        <v>2133</v>
      </c>
      <c r="D1288" s="31">
        <v>2018.4</v>
      </c>
      <c r="E1288" s="134" t="s">
        <v>1532</v>
      </c>
      <c r="F1288" s="35">
        <v>5878</v>
      </c>
      <c r="G1288" s="35">
        <v>12043</v>
      </c>
      <c r="H1288" s="36" t="s">
        <v>109</v>
      </c>
      <c r="I1288" s="37" t="s">
        <v>188</v>
      </c>
      <c r="J1288" s="52"/>
    </row>
    <row r="1289" spans="1:10" ht="28.5" customHeight="1" x14ac:dyDescent="0.2">
      <c r="A1289" s="24">
        <f t="shared" si="38"/>
        <v>1257</v>
      </c>
      <c r="B1289" s="91" t="s">
        <v>1573</v>
      </c>
      <c r="C1289" s="31" t="s">
        <v>2098</v>
      </c>
      <c r="D1289" s="31">
        <v>2018.5</v>
      </c>
      <c r="E1289" s="34" t="s">
        <v>1551</v>
      </c>
      <c r="F1289" s="35">
        <v>2469</v>
      </c>
      <c r="G1289" s="35">
        <v>4999</v>
      </c>
      <c r="H1289" s="36" t="s">
        <v>6</v>
      </c>
      <c r="I1289" s="37" t="s">
        <v>188</v>
      </c>
      <c r="J1289" s="52"/>
    </row>
    <row r="1290" spans="1:10" ht="28.5" customHeight="1" x14ac:dyDescent="0.2">
      <c r="A1290" s="24">
        <f t="shared" si="38"/>
        <v>1258</v>
      </c>
      <c r="B1290" s="91" t="s">
        <v>1543</v>
      </c>
      <c r="C1290" s="31" t="s">
        <v>2112</v>
      </c>
      <c r="D1290" s="31">
        <v>2018.5</v>
      </c>
      <c r="E1290" s="34" t="s">
        <v>1558</v>
      </c>
      <c r="F1290" s="35">
        <v>525</v>
      </c>
      <c r="G1290" s="35">
        <v>940</v>
      </c>
      <c r="H1290" s="36" t="s">
        <v>6</v>
      </c>
      <c r="I1290" s="37" t="s">
        <v>188</v>
      </c>
      <c r="J1290" s="52"/>
    </row>
    <row r="1291" spans="1:10" ht="28.5" customHeight="1" x14ac:dyDescent="0.2">
      <c r="A1291" s="24">
        <f t="shared" si="38"/>
        <v>1259</v>
      </c>
      <c r="B1291" s="91" t="s">
        <v>1576</v>
      </c>
      <c r="C1291" s="31" t="s">
        <v>2098</v>
      </c>
      <c r="D1291" s="31">
        <v>2018.6</v>
      </c>
      <c r="E1291" s="34" t="s">
        <v>1196</v>
      </c>
      <c r="F1291" s="35">
        <v>1788</v>
      </c>
      <c r="G1291" s="35">
        <v>3954</v>
      </c>
      <c r="H1291" s="36" t="s">
        <v>180</v>
      </c>
      <c r="I1291" s="37" t="s">
        <v>1590</v>
      </c>
      <c r="J1291" s="52"/>
    </row>
    <row r="1292" spans="1:10" ht="28.5" customHeight="1" x14ac:dyDescent="0.2">
      <c r="A1292" s="24">
        <f t="shared" si="38"/>
        <v>1260</v>
      </c>
      <c r="B1292" s="31" t="s">
        <v>1577</v>
      </c>
      <c r="C1292" s="31" t="s">
        <v>2098</v>
      </c>
      <c r="D1292" s="31">
        <v>2018.6</v>
      </c>
      <c r="E1292" s="34" t="s">
        <v>1585</v>
      </c>
      <c r="F1292" s="35">
        <v>1393</v>
      </c>
      <c r="G1292" s="35">
        <v>1666</v>
      </c>
      <c r="H1292" s="36" t="s">
        <v>108</v>
      </c>
      <c r="I1292" s="37" t="s">
        <v>1591</v>
      </c>
      <c r="J1292" s="52"/>
    </row>
    <row r="1293" spans="1:10" ht="28.5" customHeight="1" x14ac:dyDescent="0.2">
      <c r="A1293" s="24">
        <f t="shared" si="38"/>
        <v>1261</v>
      </c>
      <c r="B1293" s="31" t="s">
        <v>1686</v>
      </c>
      <c r="C1293" s="31" t="s">
        <v>2098</v>
      </c>
      <c r="D1293" s="31">
        <v>2018.8</v>
      </c>
      <c r="E1293" s="92" t="s">
        <v>1647</v>
      </c>
      <c r="F1293" s="35">
        <v>1605</v>
      </c>
      <c r="G1293" s="35">
        <v>3108</v>
      </c>
      <c r="H1293" s="36" t="s">
        <v>189</v>
      </c>
      <c r="I1293" s="37" t="s">
        <v>1646</v>
      </c>
      <c r="J1293" s="52"/>
    </row>
    <row r="1294" spans="1:10" ht="28.5" customHeight="1" x14ac:dyDescent="0.2">
      <c r="A1294" s="24">
        <f t="shared" ref="A1294:A1315" si="39">ROW()-32</f>
        <v>1262</v>
      </c>
      <c r="B1294" s="91" t="s">
        <v>1739</v>
      </c>
      <c r="C1294" s="102" t="s">
        <v>2112</v>
      </c>
      <c r="D1294" s="31" t="s">
        <v>1707</v>
      </c>
      <c r="E1294" s="34" t="s">
        <v>1644</v>
      </c>
      <c r="F1294" s="103">
        <v>1187</v>
      </c>
      <c r="G1294" s="103">
        <v>2157</v>
      </c>
      <c r="H1294" s="104" t="s">
        <v>181</v>
      </c>
      <c r="I1294" s="105" t="s">
        <v>235</v>
      </c>
      <c r="J1294" s="52"/>
    </row>
    <row r="1295" spans="1:10" ht="28.5" customHeight="1" x14ac:dyDescent="0.2">
      <c r="A1295" s="24">
        <f t="shared" si="39"/>
        <v>1263</v>
      </c>
      <c r="B1295" s="91" t="s">
        <v>1684</v>
      </c>
      <c r="C1295" s="102" t="s">
        <v>2122</v>
      </c>
      <c r="D1295" s="31" t="s">
        <v>1707</v>
      </c>
      <c r="E1295" s="34" t="s">
        <v>1644</v>
      </c>
      <c r="F1295" s="103">
        <v>763</v>
      </c>
      <c r="G1295" s="103">
        <v>1720</v>
      </c>
      <c r="H1295" s="104" t="s">
        <v>181</v>
      </c>
      <c r="I1295" s="105" t="s">
        <v>235</v>
      </c>
      <c r="J1295" s="52"/>
    </row>
    <row r="1296" spans="1:10" ht="28.5" customHeight="1" x14ac:dyDescent="0.2">
      <c r="A1296" s="24">
        <f t="shared" si="39"/>
        <v>1264</v>
      </c>
      <c r="B1296" s="106" t="s">
        <v>1753</v>
      </c>
      <c r="C1296" s="72" t="s">
        <v>2112</v>
      </c>
      <c r="D1296" s="31">
        <v>2018.11</v>
      </c>
      <c r="E1296" s="34" t="s">
        <v>1767</v>
      </c>
      <c r="F1296" s="103">
        <v>490</v>
      </c>
      <c r="G1296" s="103">
        <v>1156</v>
      </c>
      <c r="H1296" s="36" t="s">
        <v>1750</v>
      </c>
      <c r="I1296" s="105" t="s">
        <v>1752</v>
      </c>
      <c r="J1296" s="84"/>
    </row>
    <row r="1297" spans="1:10" ht="28.5" customHeight="1" x14ac:dyDescent="0.2">
      <c r="A1297" s="24">
        <f t="shared" si="39"/>
        <v>1265</v>
      </c>
      <c r="B1297" s="31" t="s">
        <v>1768</v>
      </c>
      <c r="C1297" s="72" t="s">
        <v>2112</v>
      </c>
      <c r="D1297" s="31">
        <v>2018.11</v>
      </c>
      <c r="E1297" s="34" t="s">
        <v>1303</v>
      </c>
      <c r="F1297" s="103">
        <v>512</v>
      </c>
      <c r="G1297" s="103">
        <v>1170</v>
      </c>
      <c r="H1297" s="104" t="s">
        <v>109</v>
      </c>
      <c r="I1297" s="105" t="s">
        <v>188</v>
      </c>
      <c r="J1297" s="30"/>
    </row>
    <row r="1298" spans="1:10" ht="28.5" customHeight="1" x14ac:dyDescent="0.2">
      <c r="A1298" s="24">
        <f t="shared" si="39"/>
        <v>1266</v>
      </c>
      <c r="B1298" s="136" t="s">
        <v>1815</v>
      </c>
      <c r="C1298" s="310" t="s">
        <v>2112</v>
      </c>
      <c r="D1298" s="136">
        <v>2018.12</v>
      </c>
      <c r="E1298" s="311" t="s">
        <v>1309</v>
      </c>
      <c r="F1298" s="312">
        <v>2756</v>
      </c>
      <c r="G1298" s="312">
        <v>5993</v>
      </c>
      <c r="H1298" s="313" t="s">
        <v>109</v>
      </c>
      <c r="I1298" s="314" t="s">
        <v>146</v>
      </c>
      <c r="J1298" s="30"/>
    </row>
    <row r="1299" spans="1:10" ht="28.5" customHeight="1" x14ac:dyDescent="0.2">
      <c r="A1299" s="24">
        <f t="shared" si="39"/>
        <v>1267</v>
      </c>
      <c r="B1299" s="31" t="s">
        <v>1895</v>
      </c>
      <c r="C1299" s="102" t="s">
        <v>2112</v>
      </c>
      <c r="D1299" s="31">
        <v>2019.4</v>
      </c>
      <c r="E1299" s="133" t="s">
        <v>1901</v>
      </c>
      <c r="F1299" s="35">
        <v>1735</v>
      </c>
      <c r="G1299" s="35">
        <v>3739</v>
      </c>
      <c r="H1299" s="104" t="s">
        <v>1906</v>
      </c>
      <c r="I1299" s="105" t="s">
        <v>235</v>
      </c>
      <c r="J1299" s="30"/>
    </row>
    <row r="1300" spans="1:10" ht="28.5" customHeight="1" x14ac:dyDescent="0.2">
      <c r="A1300" s="24">
        <f t="shared" si="39"/>
        <v>1268</v>
      </c>
      <c r="B1300" s="31" t="s">
        <v>1917</v>
      </c>
      <c r="C1300" s="102" t="s">
        <v>2254</v>
      </c>
      <c r="D1300" s="31">
        <v>2019.5</v>
      </c>
      <c r="E1300" s="133" t="s">
        <v>1450</v>
      </c>
      <c r="F1300" s="35">
        <v>1746</v>
      </c>
      <c r="G1300" s="35">
        <v>3515</v>
      </c>
      <c r="H1300" s="104" t="s">
        <v>181</v>
      </c>
      <c r="I1300" s="105" t="s">
        <v>235</v>
      </c>
      <c r="J1300" s="30"/>
    </row>
    <row r="1301" spans="1:10" ht="28.5" customHeight="1" x14ac:dyDescent="0.2">
      <c r="A1301" s="24">
        <f t="shared" si="39"/>
        <v>1269</v>
      </c>
      <c r="B1301" s="31" t="s">
        <v>1942</v>
      </c>
      <c r="C1301" s="102" t="s">
        <v>2112</v>
      </c>
      <c r="D1301" s="31">
        <v>2019.6</v>
      </c>
      <c r="E1301" s="133" t="s">
        <v>1934</v>
      </c>
      <c r="F1301" s="35">
        <v>2138</v>
      </c>
      <c r="G1301" s="35">
        <v>4539</v>
      </c>
      <c r="H1301" s="104" t="s">
        <v>1890</v>
      </c>
      <c r="I1301" s="105" t="s">
        <v>146</v>
      </c>
      <c r="J1301" s="30"/>
    </row>
    <row r="1302" spans="1:10" ht="28.5" customHeight="1" x14ac:dyDescent="0.2">
      <c r="A1302" s="24">
        <f t="shared" si="39"/>
        <v>1270</v>
      </c>
      <c r="B1302" s="31" t="s">
        <v>1931</v>
      </c>
      <c r="C1302" s="102" t="s">
        <v>2098</v>
      </c>
      <c r="D1302" s="31">
        <v>2019.6</v>
      </c>
      <c r="E1302" s="133" t="s">
        <v>1938</v>
      </c>
      <c r="F1302" s="35">
        <v>3189</v>
      </c>
      <c r="G1302" s="35">
        <v>6160</v>
      </c>
      <c r="H1302" s="104" t="s">
        <v>1906</v>
      </c>
      <c r="I1302" s="105" t="s">
        <v>146</v>
      </c>
      <c r="J1302" s="30"/>
    </row>
    <row r="1303" spans="1:10" ht="28.5" customHeight="1" x14ac:dyDescent="0.2">
      <c r="A1303" s="24">
        <f t="shared" si="39"/>
        <v>1271</v>
      </c>
      <c r="B1303" s="31" t="s">
        <v>1947</v>
      </c>
      <c r="C1303" s="102" t="s">
        <v>2260</v>
      </c>
      <c r="D1303" s="31">
        <v>2019.6</v>
      </c>
      <c r="E1303" s="133" t="s">
        <v>1940</v>
      </c>
      <c r="F1303" s="35">
        <v>1355</v>
      </c>
      <c r="G1303" s="35">
        <v>2847</v>
      </c>
      <c r="H1303" s="104" t="s">
        <v>1889</v>
      </c>
      <c r="I1303" s="105" t="s">
        <v>146</v>
      </c>
      <c r="J1303" s="30"/>
    </row>
    <row r="1304" spans="1:10" ht="28.5" customHeight="1" x14ac:dyDescent="0.2">
      <c r="A1304" s="24">
        <f t="shared" si="39"/>
        <v>1272</v>
      </c>
      <c r="B1304" s="31" t="s">
        <v>1956</v>
      </c>
      <c r="C1304" s="102" t="s">
        <v>2262</v>
      </c>
      <c r="D1304" s="31">
        <v>2019.7</v>
      </c>
      <c r="E1304" s="133" t="s">
        <v>1957</v>
      </c>
      <c r="F1304" s="35">
        <v>1393</v>
      </c>
      <c r="G1304" s="35">
        <v>2961</v>
      </c>
      <c r="H1304" s="104" t="s">
        <v>1906</v>
      </c>
      <c r="I1304" s="105" t="s">
        <v>146</v>
      </c>
      <c r="J1304" s="30"/>
    </row>
    <row r="1305" spans="1:10" ht="28.5" customHeight="1" x14ac:dyDescent="0.2">
      <c r="A1305" s="24">
        <f t="shared" si="39"/>
        <v>1273</v>
      </c>
      <c r="B1305" s="31" t="s">
        <v>1998</v>
      </c>
      <c r="C1305" s="102" t="s">
        <v>2211</v>
      </c>
      <c r="D1305" s="31">
        <v>2019.9</v>
      </c>
      <c r="E1305" s="133" t="s">
        <v>2009</v>
      </c>
      <c r="F1305" s="35">
        <v>429</v>
      </c>
      <c r="G1305" s="35">
        <v>603</v>
      </c>
      <c r="H1305" s="104" t="s">
        <v>181</v>
      </c>
      <c r="I1305" s="105" t="s">
        <v>235</v>
      </c>
      <c r="J1305" s="30"/>
    </row>
    <row r="1306" spans="1:10" ht="28.5" customHeight="1" x14ac:dyDescent="0.2">
      <c r="A1306" s="24">
        <f t="shared" si="39"/>
        <v>1274</v>
      </c>
      <c r="B1306" s="31" t="s">
        <v>1999</v>
      </c>
      <c r="C1306" s="102" t="s">
        <v>2112</v>
      </c>
      <c r="D1306" s="31">
        <v>2019.9</v>
      </c>
      <c r="E1306" s="133" t="s">
        <v>1904</v>
      </c>
      <c r="F1306" s="35">
        <v>324</v>
      </c>
      <c r="G1306" s="35">
        <v>832</v>
      </c>
      <c r="H1306" s="104" t="s">
        <v>236</v>
      </c>
      <c r="I1306" s="105" t="s">
        <v>235</v>
      </c>
      <c r="J1306" s="30" t="s">
        <v>2445</v>
      </c>
    </row>
    <row r="1307" spans="1:10" ht="28.5" customHeight="1" x14ac:dyDescent="0.2">
      <c r="A1307" s="24">
        <f t="shared" si="39"/>
        <v>1275</v>
      </c>
      <c r="B1307" s="31" t="s">
        <v>2002</v>
      </c>
      <c r="C1307" s="102" t="s">
        <v>2112</v>
      </c>
      <c r="D1307" s="31">
        <v>2019.9</v>
      </c>
      <c r="E1307" s="133" t="s">
        <v>2018</v>
      </c>
      <c r="F1307" s="35">
        <v>775</v>
      </c>
      <c r="G1307" s="35">
        <v>2013</v>
      </c>
      <c r="H1307" s="104" t="s">
        <v>236</v>
      </c>
      <c r="I1307" s="105" t="s">
        <v>235</v>
      </c>
      <c r="J1307" s="30"/>
    </row>
    <row r="1308" spans="1:10" ht="28.5" customHeight="1" x14ac:dyDescent="0.2">
      <c r="A1308" s="24">
        <f t="shared" si="39"/>
        <v>1276</v>
      </c>
      <c r="B1308" s="31" t="s">
        <v>2027</v>
      </c>
      <c r="C1308" s="102" t="s">
        <v>2098</v>
      </c>
      <c r="D1308" s="33">
        <v>2019.1</v>
      </c>
      <c r="E1308" s="133" t="s">
        <v>1908</v>
      </c>
      <c r="F1308" s="35">
        <v>1327</v>
      </c>
      <c r="G1308" s="35">
        <v>3119</v>
      </c>
      <c r="H1308" s="104" t="s">
        <v>181</v>
      </c>
      <c r="I1308" s="105" t="s">
        <v>235</v>
      </c>
      <c r="J1308" s="30"/>
    </row>
    <row r="1309" spans="1:10" ht="28.5" customHeight="1" x14ac:dyDescent="0.2">
      <c r="A1309" s="24">
        <f t="shared" si="39"/>
        <v>1277</v>
      </c>
      <c r="B1309" s="31" t="s">
        <v>2034</v>
      </c>
      <c r="C1309" s="102" t="s">
        <v>2112</v>
      </c>
      <c r="D1309" s="33">
        <v>2019.1</v>
      </c>
      <c r="E1309" s="133" t="s">
        <v>1114</v>
      </c>
      <c r="F1309" s="35">
        <v>2027</v>
      </c>
      <c r="G1309" s="35">
        <v>4715</v>
      </c>
      <c r="H1309" s="104" t="s">
        <v>1890</v>
      </c>
      <c r="I1309" s="105" t="s">
        <v>235</v>
      </c>
      <c r="J1309" s="30"/>
    </row>
    <row r="1310" spans="1:10" s="3" customFormat="1" ht="28.5" customHeight="1" x14ac:dyDescent="0.2">
      <c r="A1310" s="24">
        <f t="shared" si="39"/>
        <v>1278</v>
      </c>
      <c r="B1310" s="31" t="s">
        <v>2054</v>
      </c>
      <c r="C1310" s="102" t="s">
        <v>2098</v>
      </c>
      <c r="D1310" s="33">
        <v>2019.11</v>
      </c>
      <c r="E1310" s="133" t="s">
        <v>2039</v>
      </c>
      <c r="F1310" s="35">
        <v>2322</v>
      </c>
      <c r="G1310" s="35">
        <v>4801</v>
      </c>
      <c r="H1310" s="104" t="s">
        <v>181</v>
      </c>
      <c r="I1310" s="105" t="s">
        <v>235</v>
      </c>
      <c r="J1310" s="52" t="s">
        <v>2447</v>
      </c>
    </row>
    <row r="1311" spans="1:10" ht="27.75" customHeight="1" x14ac:dyDescent="0.2">
      <c r="A1311" s="24">
        <f t="shared" si="39"/>
        <v>1279</v>
      </c>
      <c r="B1311" s="163" t="s">
        <v>2345</v>
      </c>
      <c r="C1311" s="228" t="s">
        <v>2346</v>
      </c>
      <c r="D1311" s="163">
        <v>2020.4</v>
      </c>
      <c r="E1311" s="229" t="s">
        <v>2347</v>
      </c>
      <c r="F1311" s="71">
        <v>2622</v>
      </c>
      <c r="G1311" s="71">
        <v>6304</v>
      </c>
      <c r="H1311" s="230" t="s">
        <v>181</v>
      </c>
      <c r="I1311" s="315" t="s">
        <v>235</v>
      </c>
      <c r="J1311" s="30" t="s">
        <v>2446</v>
      </c>
    </row>
    <row r="1312" spans="1:10" ht="27.75" customHeight="1" x14ac:dyDescent="0.2">
      <c r="A1312" s="24">
        <f t="shared" si="39"/>
        <v>1280</v>
      </c>
      <c r="B1312" s="200" t="s">
        <v>2418</v>
      </c>
      <c r="C1312" s="228" t="s">
        <v>2346</v>
      </c>
      <c r="D1312" s="200">
        <v>2020.7</v>
      </c>
      <c r="E1312" s="202" t="s">
        <v>1960</v>
      </c>
      <c r="F1312" s="203">
        <v>1572</v>
      </c>
      <c r="G1312" s="203">
        <v>3332</v>
      </c>
      <c r="H1312" s="204" t="s">
        <v>181</v>
      </c>
      <c r="I1312" s="204" t="s">
        <v>235</v>
      </c>
      <c r="J1312" s="30" t="s">
        <v>2446</v>
      </c>
    </row>
    <row r="1313" spans="1:10" ht="27.75" customHeight="1" x14ac:dyDescent="0.2">
      <c r="A1313" s="24">
        <f t="shared" si="39"/>
        <v>1281</v>
      </c>
      <c r="B1313" s="200" t="s">
        <v>2419</v>
      </c>
      <c r="C1313" s="228" t="s">
        <v>2346</v>
      </c>
      <c r="D1313" s="200">
        <v>2020.7</v>
      </c>
      <c r="E1313" s="202" t="s">
        <v>2422</v>
      </c>
      <c r="F1313" s="203">
        <v>1256</v>
      </c>
      <c r="G1313" s="203">
        <v>2336</v>
      </c>
      <c r="H1313" s="204" t="s">
        <v>2425</v>
      </c>
      <c r="I1313" s="204" t="s">
        <v>235</v>
      </c>
      <c r="J1313" s="30" t="s">
        <v>2446</v>
      </c>
    </row>
    <row r="1314" spans="1:10" ht="27.75" customHeight="1" x14ac:dyDescent="0.2">
      <c r="A1314" s="24">
        <f t="shared" si="39"/>
        <v>1282</v>
      </c>
      <c r="B1314" s="200" t="s">
        <v>2420</v>
      </c>
      <c r="C1314" s="228" t="s">
        <v>2346</v>
      </c>
      <c r="D1314" s="200">
        <v>2020.7</v>
      </c>
      <c r="E1314" s="202" t="s">
        <v>2393</v>
      </c>
      <c r="F1314" s="203">
        <v>481</v>
      </c>
      <c r="G1314" s="203">
        <v>934</v>
      </c>
      <c r="H1314" s="204" t="s">
        <v>2427</v>
      </c>
      <c r="I1314" s="204" t="s">
        <v>235</v>
      </c>
      <c r="J1314" s="30" t="s">
        <v>2448</v>
      </c>
    </row>
    <row r="1315" spans="1:10" ht="27.75" customHeight="1" x14ac:dyDescent="0.2">
      <c r="A1315" s="24">
        <f t="shared" si="39"/>
        <v>1283</v>
      </c>
      <c r="B1315" s="200" t="s">
        <v>2421</v>
      </c>
      <c r="C1315" s="228" t="s">
        <v>2346</v>
      </c>
      <c r="D1315" s="200">
        <v>2020.7</v>
      </c>
      <c r="E1315" s="202" t="s">
        <v>1904</v>
      </c>
      <c r="F1315" s="203">
        <v>1501</v>
      </c>
      <c r="G1315" s="203">
        <v>3561</v>
      </c>
      <c r="H1315" s="204" t="s">
        <v>2428</v>
      </c>
      <c r="I1315" s="204" t="s">
        <v>235</v>
      </c>
      <c r="J1315" s="30" t="s">
        <v>2448</v>
      </c>
    </row>
    <row r="1316" spans="1:10" ht="28.5" customHeight="1" x14ac:dyDescent="0.2">
      <c r="A1316" s="327" t="s">
        <v>2286</v>
      </c>
      <c r="B1316" s="328"/>
      <c r="C1316" s="328"/>
      <c r="D1316" s="328"/>
      <c r="E1316" s="328"/>
      <c r="F1316" s="328"/>
      <c r="G1316" s="328"/>
      <c r="H1316" s="328"/>
      <c r="I1316" s="328"/>
      <c r="J1316" s="329"/>
    </row>
    <row r="1317" spans="1:10" ht="28.5" customHeight="1" x14ac:dyDescent="0.2">
      <c r="A1317" s="24">
        <f>ROW()-33</f>
        <v>1284</v>
      </c>
      <c r="B1317" s="31" t="s">
        <v>197</v>
      </c>
      <c r="C1317" s="31" t="s">
        <v>140</v>
      </c>
      <c r="D1317" s="31">
        <v>2009.4</v>
      </c>
      <c r="E1317" s="34" t="s">
        <v>1261</v>
      </c>
      <c r="F1317" s="35">
        <v>3211</v>
      </c>
      <c r="G1317" s="35">
        <v>5966</v>
      </c>
      <c r="H1317" s="286" t="s">
        <v>6</v>
      </c>
      <c r="I1317" s="37" t="s">
        <v>235</v>
      </c>
      <c r="J1317" s="52"/>
    </row>
    <row r="1318" spans="1:10" ht="28.5" customHeight="1" x14ac:dyDescent="0.2">
      <c r="A1318" s="24">
        <f t="shared" ref="A1318:A1329" si="40">ROW()-33</f>
        <v>1285</v>
      </c>
      <c r="B1318" s="31" t="s">
        <v>66</v>
      </c>
      <c r="C1318" s="31" t="s">
        <v>139</v>
      </c>
      <c r="D1318" s="31">
        <v>2009.4</v>
      </c>
      <c r="E1318" s="34" t="s">
        <v>1262</v>
      </c>
      <c r="F1318" s="35">
        <v>2485</v>
      </c>
      <c r="G1318" s="35">
        <v>5322</v>
      </c>
      <c r="H1318" s="286" t="s">
        <v>6</v>
      </c>
      <c r="I1318" s="37" t="s">
        <v>235</v>
      </c>
      <c r="J1318" s="52"/>
    </row>
    <row r="1319" spans="1:10" ht="28.5" customHeight="1" x14ac:dyDescent="0.2">
      <c r="A1319" s="24">
        <f t="shared" si="40"/>
        <v>1286</v>
      </c>
      <c r="B1319" s="31" t="s">
        <v>69</v>
      </c>
      <c r="C1319" s="31" t="s">
        <v>140</v>
      </c>
      <c r="D1319" s="31">
        <v>2009.8</v>
      </c>
      <c r="E1319" s="34" t="s">
        <v>909</v>
      </c>
      <c r="F1319" s="35">
        <v>10008</v>
      </c>
      <c r="G1319" s="35">
        <v>17868</v>
      </c>
      <c r="H1319" s="36" t="s">
        <v>109</v>
      </c>
      <c r="I1319" s="37" t="s">
        <v>235</v>
      </c>
      <c r="J1319" s="52"/>
    </row>
    <row r="1320" spans="1:10" ht="28.5" customHeight="1" x14ac:dyDescent="0.2">
      <c r="A1320" s="24">
        <f t="shared" si="40"/>
        <v>1287</v>
      </c>
      <c r="B1320" s="31" t="s">
        <v>120</v>
      </c>
      <c r="C1320" s="31" t="s">
        <v>140</v>
      </c>
      <c r="D1320" s="31">
        <v>2010.2</v>
      </c>
      <c r="E1320" s="34" t="s">
        <v>1272</v>
      </c>
      <c r="F1320" s="35">
        <v>6090</v>
      </c>
      <c r="G1320" s="35">
        <v>7812</v>
      </c>
      <c r="H1320" s="36" t="s">
        <v>6</v>
      </c>
      <c r="I1320" s="37" t="s">
        <v>235</v>
      </c>
      <c r="J1320" s="52"/>
    </row>
    <row r="1321" spans="1:10" ht="28.5" customHeight="1" x14ac:dyDescent="0.2">
      <c r="A1321" s="24">
        <f t="shared" si="40"/>
        <v>1288</v>
      </c>
      <c r="B1321" s="31" t="s">
        <v>161</v>
      </c>
      <c r="C1321" s="31" t="s">
        <v>163</v>
      </c>
      <c r="D1321" s="31">
        <v>2011.4</v>
      </c>
      <c r="E1321" s="34" t="s">
        <v>1246</v>
      </c>
      <c r="F1321" s="35">
        <v>4540</v>
      </c>
      <c r="G1321" s="35">
        <v>8611</v>
      </c>
      <c r="H1321" s="36" t="s">
        <v>6</v>
      </c>
      <c r="I1321" s="37" t="s">
        <v>235</v>
      </c>
      <c r="J1321" s="52"/>
    </row>
    <row r="1322" spans="1:10" ht="28.5" customHeight="1" x14ac:dyDescent="0.2">
      <c r="A1322" s="24">
        <f t="shared" si="40"/>
        <v>1289</v>
      </c>
      <c r="B1322" s="31" t="s">
        <v>1323</v>
      </c>
      <c r="C1322" s="31" t="s">
        <v>140</v>
      </c>
      <c r="D1322" s="31">
        <v>2011.5</v>
      </c>
      <c r="E1322" s="34" t="s">
        <v>1248</v>
      </c>
      <c r="F1322" s="35">
        <v>6342</v>
      </c>
      <c r="G1322" s="35">
        <v>12163</v>
      </c>
      <c r="H1322" s="36" t="s">
        <v>6</v>
      </c>
      <c r="I1322" s="37" t="s">
        <v>235</v>
      </c>
      <c r="J1322" s="52"/>
    </row>
    <row r="1323" spans="1:10" s="5" customFormat="1" ht="27.75" customHeight="1" x14ac:dyDescent="0.2">
      <c r="A1323" s="24">
        <f t="shared" si="40"/>
        <v>1290</v>
      </c>
      <c r="B1323" s="61" t="s">
        <v>273</v>
      </c>
      <c r="C1323" s="61" t="s">
        <v>274</v>
      </c>
      <c r="D1323" s="61">
        <v>2011.8</v>
      </c>
      <c r="E1323" s="64" t="s">
        <v>1181</v>
      </c>
      <c r="F1323" s="65">
        <v>3304</v>
      </c>
      <c r="G1323" s="65">
        <v>4768</v>
      </c>
      <c r="H1323" s="66" t="s">
        <v>109</v>
      </c>
      <c r="I1323" s="67" t="s">
        <v>235</v>
      </c>
      <c r="J1323" s="52"/>
    </row>
    <row r="1324" spans="1:10" ht="28.5" customHeight="1" x14ac:dyDescent="0.2">
      <c r="A1324" s="24">
        <f t="shared" si="40"/>
        <v>1291</v>
      </c>
      <c r="B1324" s="31" t="s">
        <v>476</v>
      </c>
      <c r="C1324" s="31" t="s">
        <v>140</v>
      </c>
      <c r="D1324" s="31">
        <v>2014.8</v>
      </c>
      <c r="E1324" s="34" t="s">
        <v>1090</v>
      </c>
      <c r="F1324" s="35">
        <v>3419</v>
      </c>
      <c r="G1324" s="35">
        <v>6626</v>
      </c>
      <c r="H1324" s="36" t="s">
        <v>109</v>
      </c>
      <c r="I1324" s="37" t="s">
        <v>235</v>
      </c>
      <c r="J1324" s="63"/>
    </row>
    <row r="1325" spans="1:10" ht="28.5" customHeight="1" x14ac:dyDescent="0.2">
      <c r="A1325" s="24">
        <f t="shared" si="40"/>
        <v>1292</v>
      </c>
      <c r="B1325" s="31" t="s">
        <v>849</v>
      </c>
      <c r="C1325" s="31" t="s">
        <v>140</v>
      </c>
      <c r="D1325" s="31">
        <v>2015.8</v>
      </c>
      <c r="E1325" s="34" t="s">
        <v>1081</v>
      </c>
      <c r="F1325" s="35">
        <v>4082</v>
      </c>
      <c r="G1325" s="35">
        <v>10857</v>
      </c>
      <c r="H1325" s="36" t="s">
        <v>109</v>
      </c>
      <c r="I1325" s="37" t="s">
        <v>235</v>
      </c>
      <c r="J1325" s="52"/>
    </row>
    <row r="1326" spans="1:10" ht="28.5" customHeight="1" x14ac:dyDescent="0.2">
      <c r="A1326" s="24">
        <f t="shared" si="40"/>
        <v>1293</v>
      </c>
      <c r="B1326" s="31" t="s">
        <v>634</v>
      </c>
      <c r="C1326" s="31" t="s">
        <v>140</v>
      </c>
      <c r="D1326" s="31">
        <v>2016.2</v>
      </c>
      <c r="E1326" s="34" t="s">
        <v>1043</v>
      </c>
      <c r="F1326" s="35">
        <v>4854</v>
      </c>
      <c r="G1326" s="35">
        <v>10459</v>
      </c>
      <c r="H1326" s="36" t="s">
        <v>124</v>
      </c>
      <c r="I1326" s="37" t="s">
        <v>235</v>
      </c>
      <c r="J1326" s="51" t="s">
        <v>2445</v>
      </c>
    </row>
    <row r="1327" spans="1:10" ht="28.5" customHeight="1" x14ac:dyDescent="0.2">
      <c r="A1327" s="24">
        <f t="shared" si="40"/>
        <v>1294</v>
      </c>
      <c r="B1327" s="31" t="s">
        <v>715</v>
      </c>
      <c r="C1327" s="31" t="s">
        <v>140</v>
      </c>
      <c r="D1327" s="31">
        <v>2016.9</v>
      </c>
      <c r="E1327" s="34" t="s">
        <v>974</v>
      </c>
      <c r="F1327" s="35">
        <v>4234</v>
      </c>
      <c r="G1327" s="35">
        <v>12036</v>
      </c>
      <c r="H1327" s="36" t="s">
        <v>180</v>
      </c>
      <c r="I1327" s="37" t="s">
        <v>235</v>
      </c>
      <c r="J1327" s="52"/>
    </row>
    <row r="1328" spans="1:10" ht="28.5" customHeight="1" x14ac:dyDescent="0.2">
      <c r="A1328" s="24">
        <f t="shared" si="40"/>
        <v>1295</v>
      </c>
      <c r="B1328" s="31" t="s">
        <v>761</v>
      </c>
      <c r="C1328" s="72" t="s">
        <v>140</v>
      </c>
      <c r="D1328" s="31">
        <v>2016.11</v>
      </c>
      <c r="E1328" s="34" t="s">
        <v>889</v>
      </c>
      <c r="F1328" s="89">
        <v>5961</v>
      </c>
      <c r="G1328" s="259">
        <v>14412</v>
      </c>
      <c r="H1328" s="76" t="s">
        <v>189</v>
      </c>
      <c r="I1328" s="75" t="s">
        <v>235</v>
      </c>
      <c r="J1328" s="52"/>
    </row>
    <row r="1329" spans="1:10" ht="28.5" customHeight="1" x14ac:dyDescent="0.2">
      <c r="A1329" s="24">
        <f t="shared" si="40"/>
        <v>1296</v>
      </c>
      <c r="B1329" s="91" t="s">
        <v>1712</v>
      </c>
      <c r="C1329" s="102" t="s">
        <v>140</v>
      </c>
      <c r="D1329" s="31" t="s">
        <v>1707</v>
      </c>
      <c r="E1329" s="133" t="s">
        <v>1734</v>
      </c>
      <c r="F1329" s="208">
        <v>3437</v>
      </c>
      <c r="G1329" s="103">
        <v>7973</v>
      </c>
      <c r="H1329" s="104" t="s">
        <v>109</v>
      </c>
      <c r="I1329" s="105" t="s">
        <v>235</v>
      </c>
      <c r="J1329" s="52"/>
    </row>
    <row r="1330" spans="1:10" s="7" customFormat="1" ht="28.5" customHeight="1" x14ac:dyDescent="0.2">
      <c r="A1330" s="327" t="s">
        <v>2302</v>
      </c>
      <c r="B1330" s="328"/>
      <c r="C1330" s="328"/>
      <c r="D1330" s="328"/>
      <c r="E1330" s="328"/>
      <c r="F1330" s="328"/>
      <c r="G1330" s="328"/>
      <c r="H1330" s="328"/>
      <c r="I1330" s="328"/>
      <c r="J1330" s="329"/>
    </row>
    <row r="1331" spans="1:10" s="7" customFormat="1" ht="28.5" customHeight="1" x14ac:dyDescent="0.2">
      <c r="A1331" s="24">
        <f>ROW()-34</f>
        <v>1297</v>
      </c>
      <c r="B1331" s="154" t="s">
        <v>302</v>
      </c>
      <c r="C1331" s="154" t="s">
        <v>2096</v>
      </c>
      <c r="D1331" s="154">
        <v>2013.5</v>
      </c>
      <c r="E1331" s="155" t="s">
        <v>894</v>
      </c>
      <c r="F1331" s="156">
        <v>3723</v>
      </c>
      <c r="G1331" s="156">
        <v>7399</v>
      </c>
      <c r="H1331" s="300" t="s">
        <v>189</v>
      </c>
      <c r="I1331" s="158" t="s">
        <v>235</v>
      </c>
      <c r="J1331" s="52"/>
    </row>
    <row r="1332" spans="1:10" s="7" customFormat="1" ht="28.5" customHeight="1" x14ac:dyDescent="0.2">
      <c r="A1332" s="24">
        <f t="shared" ref="A1332:A1345" si="41">ROW()-34</f>
        <v>1298</v>
      </c>
      <c r="B1332" s="154" t="s">
        <v>87</v>
      </c>
      <c r="C1332" s="154" t="s">
        <v>2096</v>
      </c>
      <c r="D1332" s="154">
        <v>2005.9</v>
      </c>
      <c r="E1332" s="155" t="s">
        <v>903</v>
      </c>
      <c r="F1332" s="156">
        <v>1079</v>
      </c>
      <c r="G1332" s="156">
        <v>1515</v>
      </c>
      <c r="H1332" s="300" t="s">
        <v>6</v>
      </c>
      <c r="I1332" s="158" t="s">
        <v>235</v>
      </c>
      <c r="J1332" s="52"/>
    </row>
    <row r="1333" spans="1:10" s="7" customFormat="1" ht="28.5" customHeight="1" x14ac:dyDescent="0.2">
      <c r="A1333" s="24">
        <f t="shared" si="41"/>
        <v>1299</v>
      </c>
      <c r="B1333" s="154" t="s">
        <v>293</v>
      </c>
      <c r="C1333" s="154" t="s">
        <v>2117</v>
      </c>
      <c r="D1333" s="154">
        <v>2012.3</v>
      </c>
      <c r="E1333" s="155" t="s">
        <v>1204</v>
      </c>
      <c r="F1333" s="156">
        <v>7874</v>
      </c>
      <c r="G1333" s="156">
        <v>14934</v>
      </c>
      <c r="H1333" s="300" t="s">
        <v>109</v>
      </c>
      <c r="I1333" s="158" t="s">
        <v>235</v>
      </c>
      <c r="J1333" s="52"/>
    </row>
    <row r="1334" spans="1:10" s="7" customFormat="1" ht="28.5" customHeight="1" x14ac:dyDescent="0.2">
      <c r="A1334" s="24">
        <f t="shared" si="41"/>
        <v>1300</v>
      </c>
      <c r="B1334" s="154" t="s">
        <v>460</v>
      </c>
      <c r="C1334" s="154" t="s">
        <v>2117</v>
      </c>
      <c r="D1334" s="154">
        <v>2012.5</v>
      </c>
      <c r="E1334" s="155" t="s">
        <v>1210</v>
      </c>
      <c r="F1334" s="156">
        <v>7761</v>
      </c>
      <c r="G1334" s="156">
        <v>19288</v>
      </c>
      <c r="H1334" s="300" t="s">
        <v>114</v>
      </c>
      <c r="I1334" s="158" t="s">
        <v>235</v>
      </c>
      <c r="J1334" s="52"/>
    </row>
    <row r="1335" spans="1:10" s="7" customFormat="1" ht="28.5" customHeight="1" x14ac:dyDescent="0.2">
      <c r="A1335" s="24">
        <f t="shared" si="41"/>
        <v>1301</v>
      </c>
      <c r="B1335" s="154" t="s">
        <v>250</v>
      </c>
      <c r="C1335" s="154" t="s">
        <v>2125</v>
      </c>
      <c r="D1335" s="154">
        <v>2013.1</v>
      </c>
      <c r="E1335" s="155" t="s">
        <v>1162</v>
      </c>
      <c r="F1335" s="156">
        <v>842</v>
      </c>
      <c r="G1335" s="156">
        <v>1465</v>
      </c>
      <c r="H1335" s="300" t="s">
        <v>109</v>
      </c>
      <c r="I1335" s="158" t="s">
        <v>235</v>
      </c>
      <c r="J1335" s="290"/>
    </row>
    <row r="1336" spans="1:10" s="7" customFormat="1" ht="28.5" customHeight="1" x14ac:dyDescent="0.2">
      <c r="A1336" s="24">
        <f t="shared" si="41"/>
        <v>1302</v>
      </c>
      <c r="B1336" s="154" t="s">
        <v>350</v>
      </c>
      <c r="C1336" s="154" t="s">
        <v>2128</v>
      </c>
      <c r="D1336" s="154">
        <v>2013.6</v>
      </c>
      <c r="E1336" s="155" t="s">
        <v>1137</v>
      </c>
      <c r="F1336" s="156">
        <v>7787</v>
      </c>
      <c r="G1336" s="156">
        <v>15449</v>
      </c>
      <c r="H1336" s="300" t="s">
        <v>109</v>
      </c>
      <c r="I1336" s="158" t="s">
        <v>235</v>
      </c>
      <c r="J1336" s="52"/>
    </row>
    <row r="1337" spans="1:10" s="7" customFormat="1" ht="28.5" customHeight="1" x14ac:dyDescent="0.2">
      <c r="A1337" s="24">
        <f t="shared" si="41"/>
        <v>1303</v>
      </c>
      <c r="B1337" s="154" t="s">
        <v>347</v>
      </c>
      <c r="C1337" s="154" t="s">
        <v>2128</v>
      </c>
      <c r="D1337" s="154">
        <v>2013.7</v>
      </c>
      <c r="E1337" s="155" t="s">
        <v>1139</v>
      </c>
      <c r="F1337" s="156">
        <v>4628</v>
      </c>
      <c r="G1337" s="156">
        <v>7069</v>
      </c>
      <c r="H1337" s="300" t="s">
        <v>124</v>
      </c>
      <c r="I1337" s="158" t="s">
        <v>235</v>
      </c>
      <c r="J1337" s="52"/>
    </row>
    <row r="1338" spans="1:10" s="7" customFormat="1" ht="28.5" customHeight="1" x14ac:dyDescent="0.2">
      <c r="A1338" s="24">
        <f t="shared" si="41"/>
        <v>1304</v>
      </c>
      <c r="B1338" s="154" t="s">
        <v>365</v>
      </c>
      <c r="C1338" s="154" t="s">
        <v>2096</v>
      </c>
      <c r="D1338" s="154">
        <v>2013.8</v>
      </c>
      <c r="E1338" s="155" t="s">
        <v>940</v>
      </c>
      <c r="F1338" s="156">
        <v>807</v>
      </c>
      <c r="G1338" s="156">
        <v>1546</v>
      </c>
      <c r="H1338" s="300" t="s">
        <v>109</v>
      </c>
      <c r="I1338" s="158" t="s">
        <v>235</v>
      </c>
      <c r="J1338" s="290"/>
    </row>
    <row r="1339" spans="1:10" s="7" customFormat="1" ht="28.5" customHeight="1" x14ac:dyDescent="0.2">
      <c r="A1339" s="24">
        <f t="shared" si="41"/>
        <v>1305</v>
      </c>
      <c r="B1339" s="154" t="s">
        <v>496</v>
      </c>
      <c r="C1339" s="154" t="s">
        <v>2141</v>
      </c>
      <c r="D1339" s="198">
        <v>2014.1</v>
      </c>
      <c r="E1339" s="155" t="s">
        <v>1096</v>
      </c>
      <c r="F1339" s="156">
        <v>4126</v>
      </c>
      <c r="G1339" s="156">
        <v>9381</v>
      </c>
      <c r="H1339" s="300" t="s">
        <v>189</v>
      </c>
      <c r="I1339" s="158" t="s">
        <v>235</v>
      </c>
      <c r="J1339" s="52"/>
    </row>
    <row r="1340" spans="1:10" s="7" customFormat="1" ht="28.5" customHeight="1" x14ac:dyDescent="0.2">
      <c r="A1340" s="24">
        <f t="shared" si="41"/>
        <v>1306</v>
      </c>
      <c r="B1340" s="154" t="s">
        <v>610</v>
      </c>
      <c r="C1340" s="154" t="s">
        <v>2096</v>
      </c>
      <c r="D1340" s="154">
        <v>2015.11</v>
      </c>
      <c r="E1340" s="155" t="s">
        <v>901</v>
      </c>
      <c r="F1340" s="156">
        <v>2767</v>
      </c>
      <c r="G1340" s="156">
        <v>7550</v>
      </c>
      <c r="H1340" s="300" t="s">
        <v>253</v>
      </c>
      <c r="I1340" s="158" t="s">
        <v>235</v>
      </c>
      <c r="J1340" s="52" t="s">
        <v>2446</v>
      </c>
    </row>
    <row r="1341" spans="1:10" s="7" customFormat="1" ht="28.5" customHeight="1" x14ac:dyDescent="0.2">
      <c r="A1341" s="24">
        <f t="shared" si="41"/>
        <v>1307</v>
      </c>
      <c r="B1341" s="316" t="s">
        <v>1370</v>
      </c>
      <c r="C1341" s="154" t="s">
        <v>2128</v>
      </c>
      <c r="D1341" s="154">
        <v>2017.4</v>
      </c>
      <c r="E1341" s="155" t="s">
        <v>934</v>
      </c>
      <c r="F1341" s="156">
        <v>1020</v>
      </c>
      <c r="G1341" s="156">
        <v>1995</v>
      </c>
      <c r="H1341" s="300" t="s">
        <v>109</v>
      </c>
      <c r="I1341" s="317" t="s">
        <v>235</v>
      </c>
      <c r="J1341" s="52"/>
    </row>
    <row r="1342" spans="1:10" s="7" customFormat="1" ht="28.5" customHeight="1" x14ac:dyDescent="0.2">
      <c r="A1342" s="24">
        <f t="shared" si="41"/>
        <v>1308</v>
      </c>
      <c r="B1342" s="316" t="s">
        <v>1424</v>
      </c>
      <c r="C1342" s="154" t="s">
        <v>2117</v>
      </c>
      <c r="D1342" s="154">
        <v>2017.12</v>
      </c>
      <c r="E1342" s="318" t="s">
        <v>1281</v>
      </c>
      <c r="F1342" s="156">
        <v>1550</v>
      </c>
      <c r="G1342" s="156">
        <v>3157</v>
      </c>
      <c r="H1342" s="300" t="s">
        <v>109</v>
      </c>
      <c r="I1342" s="158" t="s">
        <v>235</v>
      </c>
      <c r="J1342" s="52"/>
    </row>
    <row r="1343" spans="1:10" s="7" customFormat="1" ht="28.5" customHeight="1" x14ac:dyDescent="0.2">
      <c r="A1343" s="24">
        <f t="shared" si="41"/>
        <v>1309</v>
      </c>
      <c r="B1343" s="154" t="s">
        <v>2238</v>
      </c>
      <c r="C1343" s="154" t="s">
        <v>2117</v>
      </c>
      <c r="D1343" s="154">
        <v>2018.5</v>
      </c>
      <c r="E1343" s="155" t="s">
        <v>1569</v>
      </c>
      <c r="F1343" s="156">
        <v>3038</v>
      </c>
      <c r="G1343" s="156">
        <v>3830</v>
      </c>
      <c r="H1343" s="300" t="s">
        <v>109</v>
      </c>
      <c r="I1343" s="158" t="s">
        <v>188</v>
      </c>
      <c r="J1343" s="52"/>
    </row>
    <row r="1344" spans="1:10" s="7" customFormat="1" ht="28.5" customHeight="1" x14ac:dyDescent="0.2">
      <c r="A1344" s="24">
        <f t="shared" si="41"/>
        <v>1310</v>
      </c>
      <c r="B1344" s="154" t="s">
        <v>1687</v>
      </c>
      <c r="C1344" s="154" t="s">
        <v>2241</v>
      </c>
      <c r="D1344" s="154">
        <v>2018.7</v>
      </c>
      <c r="E1344" s="155" t="s">
        <v>1631</v>
      </c>
      <c r="F1344" s="156">
        <v>4609</v>
      </c>
      <c r="G1344" s="156">
        <v>8856</v>
      </c>
      <c r="H1344" s="300" t="s">
        <v>109</v>
      </c>
      <c r="I1344" s="158" t="s">
        <v>188</v>
      </c>
      <c r="J1344" s="52"/>
    </row>
    <row r="1345" spans="1:10" s="7" customFormat="1" ht="28.5" customHeight="1" x14ac:dyDescent="0.2">
      <c r="A1345" s="24">
        <f t="shared" si="41"/>
        <v>1311</v>
      </c>
      <c r="B1345" s="154" t="s">
        <v>1692</v>
      </c>
      <c r="C1345" s="154" t="s">
        <v>2096</v>
      </c>
      <c r="D1345" s="154">
        <v>2018.8</v>
      </c>
      <c r="E1345" s="319" t="s">
        <v>1651</v>
      </c>
      <c r="F1345" s="156">
        <v>1048</v>
      </c>
      <c r="G1345" s="156">
        <v>2066</v>
      </c>
      <c r="H1345" s="300" t="s">
        <v>1650</v>
      </c>
      <c r="I1345" s="158" t="s">
        <v>1646</v>
      </c>
      <c r="J1345" s="52"/>
    </row>
    <row r="1346" spans="1:10" ht="28.5" customHeight="1" x14ac:dyDescent="0.2">
      <c r="A1346" s="327" t="s">
        <v>2292</v>
      </c>
      <c r="B1346" s="328"/>
      <c r="C1346" s="328"/>
      <c r="D1346" s="328"/>
      <c r="E1346" s="328"/>
      <c r="F1346" s="328"/>
      <c r="G1346" s="328"/>
      <c r="H1346" s="328"/>
      <c r="I1346" s="328"/>
      <c r="J1346" s="329"/>
    </row>
    <row r="1347" spans="1:10" ht="28.5" customHeight="1" x14ac:dyDescent="0.2">
      <c r="A1347" s="24">
        <f>ROW()-35</f>
        <v>1312</v>
      </c>
      <c r="B1347" s="25" t="s">
        <v>16</v>
      </c>
      <c r="C1347" s="25" t="s">
        <v>99</v>
      </c>
      <c r="D1347" s="31">
        <v>2006.7</v>
      </c>
      <c r="E1347" s="26" t="s">
        <v>1143</v>
      </c>
      <c r="F1347" s="35">
        <v>261</v>
      </c>
      <c r="G1347" s="27">
        <v>1628</v>
      </c>
      <c r="H1347" s="32" t="s">
        <v>6</v>
      </c>
      <c r="I1347" s="29" t="s">
        <v>235</v>
      </c>
      <c r="J1347" s="30"/>
    </row>
    <row r="1348" spans="1:10" ht="28.5" customHeight="1" x14ac:dyDescent="0.2">
      <c r="A1348" s="24">
        <f t="shared" ref="A1348:A1355" si="42">ROW()-35</f>
        <v>1313</v>
      </c>
      <c r="B1348" s="25" t="s">
        <v>14</v>
      </c>
      <c r="C1348" s="25" t="s">
        <v>99</v>
      </c>
      <c r="D1348" s="25">
        <v>2006.8</v>
      </c>
      <c r="E1348" s="26" t="s">
        <v>1279</v>
      </c>
      <c r="F1348" s="27">
        <v>279</v>
      </c>
      <c r="G1348" s="27">
        <v>1744</v>
      </c>
      <c r="H1348" s="32" t="s">
        <v>6</v>
      </c>
      <c r="I1348" s="29" t="s">
        <v>235</v>
      </c>
      <c r="J1348" s="30"/>
    </row>
    <row r="1349" spans="1:10" ht="28.5" customHeight="1" x14ac:dyDescent="0.2">
      <c r="A1349" s="24">
        <f t="shared" si="42"/>
        <v>1314</v>
      </c>
      <c r="B1349" s="25" t="s">
        <v>40</v>
      </c>
      <c r="C1349" s="31" t="s">
        <v>99</v>
      </c>
      <c r="D1349" s="31">
        <v>2008.2</v>
      </c>
      <c r="E1349" s="34" t="s">
        <v>1290</v>
      </c>
      <c r="F1349" s="35">
        <v>463</v>
      </c>
      <c r="G1349" s="35">
        <v>1336</v>
      </c>
      <c r="H1349" s="36" t="s">
        <v>6</v>
      </c>
      <c r="I1349" s="37" t="s">
        <v>235</v>
      </c>
      <c r="J1349" s="30"/>
    </row>
    <row r="1350" spans="1:10" ht="28.5" customHeight="1" x14ac:dyDescent="0.2">
      <c r="A1350" s="24">
        <f t="shared" si="42"/>
        <v>1315</v>
      </c>
      <c r="B1350" s="25" t="s">
        <v>44</v>
      </c>
      <c r="C1350" s="31" t="s">
        <v>99</v>
      </c>
      <c r="D1350" s="31">
        <v>2008.5</v>
      </c>
      <c r="E1350" s="34" t="s">
        <v>1254</v>
      </c>
      <c r="F1350" s="35">
        <v>318</v>
      </c>
      <c r="G1350" s="35">
        <v>265</v>
      </c>
      <c r="H1350" s="286" t="s">
        <v>6</v>
      </c>
      <c r="I1350" s="37" t="s">
        <v>235</v>
      </c>
      <c r="J1350" s="69"/>
    </row>
    <row r="1351" spans="1:10" ht="28.5" customHeight="1" x14ac:dyDescent="0.2">
      <c r="A1351" s="24">
        <f t="shared" si="42"/>
        <v>1316</v>
      </c>
      <c r="B1351" s="25" t="s">
        <v>54</v>
      </c>
      <c r="C1351" s="31" t="s">
        <v>265</v>
      </c>
      <c r="D1351" s="31">
        <v>2008.12</v>
      </c>
      <c r="E1351" s="26" t="s">
        <v>1258</v>
      </c>
      <c r="F1351" s="27">
        <v>464</v>
      </c>
      <c r="G1351" s="27">
        <v>503</v>
      </c>
      <c r="H1351" s="36" t="s">
        <v>109</v>
      </c>
      <c r="I1351" s="29" t="s">
        <v>235</v>
      </c>
      <c r="J1351" s="69"/>
    </row>
    <row r="1352" spans="1:10" ht="28.5" customHeight="1" x14ac:dyDescent="0.2">
      <c r="A1352" s="24">
        <f t="shared" si="42"/>
        <v>1317</v>
      </c>
      <c r="B1352" s="25" t="s">
        <v>121</v>
      </c>
      <c r="C1352" s="31" t="s">
        <v>99</v>
      </c>
      <c r="D1352" s="31">
        <v>2009.9</v>
      </c>
      <c r="E1352" s="26" t="s">
        <v>928</v>
      </c>
      <c r="F1352" s="27">
        <v>206</v>
      </c>
      <c r="G1352" s="27">
        <v>214</v>
      </c>
      <c r="H1352" s="36" t="s">
        <v>109</v>
      </c>
      <c r="I1352" s="29" t="s">
        <v>235</v>
      </c>
      <c r="J1352" s="69"/>
    </row>
    <row r="1353" spans="1:10" ht="28.5" customHeight="1" x14ac:dyDescent="0.2">
      <c r="A1353" s="24">
        <f t="shared" si="42"/>
        <v>1318</v>
      </c>
      <c r="B1353" s="25" t="s">
        <v>517</v>
      </c>
      <c r="C1353" s="25" t="s">
        <v>265</v>
      </c>
      <c r="D1353" s="31">
        <v>2014.12</v>
      </c>
      <c r="E1353" s="26" t="s">
        <v>1105</v>
      </c>
      <c r="F1353" s="27">
        <v>440</v>
      </c>
      <c r="G1353" s="27">
        <v>545</v>
      </c>
      <c r="H1353" s="32" t="s">
        <v>109</v>
      </c>
      <c r="I1353" s="29" t="s">
        <v>235</v>
      </c>
      <c r="J1353" s="69"/>
    </row>
    <row r="1354" spans="1:10" ht="28.5" customHeight="1" x14ac:dyDescent="0.2">
      <c r="A1354" s="24">
        <f t="shared" si="42"/>
        <v>1319</v>
      </c>
      <c r="B1354" s="31" t="s">
        <v>631</v>
      </c>
      <c r="C1354" s="31" t="s">
        <v>2177</v>
      </c>
      <c r="D1354" s="31">
        <v>2016.1</v>
      </c>
      <c r="E1354" s="34" t="s">
        <v>1042</v>
      </c>
      <c r="F1354" s="35">
        <v>290</v>
      </c>
      <c r="G1354" s="35">
        <v>473</v>
      </c>
      <c r="H1354" s="36" t="s">
        <v>189</v>
      </c>
      <c r="I1354" s="37" t="s">
        <v>235</v>
      </c>
      <c r="J1354" s="69"/>
    </row>
    <row r="1355" spans="1:10" ht="28.5" customHeight="1" x14ac:dyDescent="0.2">
      <c r="A1355" s="24">
        <f t="shared" si="42"/>
        <v>1320</v>
      </c>
      <c r="B1355" s="31" t="s">
        <v>789</v>
      </c>
      <c r="C1355" s="31" t="s">
        <v>2208</v>
      </c>
      <c r="D1355" s="31">
        <v>2017.1</v>
      </c>
      <c r="E1355" s="34" t="s">
        <v>918</v>
      </c>
      <c r="F1355" s="89">
        <v>329</v>
      </c>
      <c r="G1355" s="35">
        <v>458</v>
      </c>
      <c r="H1355" s="36" t="s">
        <v>180</v>
      </c>
      <c r="I1355" s="75" t="s">
        <v>235</v>
      </c>
      <c r="J1355" s="69"/>
    </row>
    <row r="1356" spans="1:10" s="5" customFormat="1" ht="27.75" customHeight="1" x14ac:dyDescent="0.2">
      <c r="A1356" s="327" t="s">
        <v>2310</v>
      </c>
      <c r="B1356" s="328"/>
      <c r="C1356" s="328"/>
      <c r="D1356" s="328"/>
      <c r="E1356" s="328"/>
      <c r="F1356" s="328"/>
      <c r="G1356" s="328"/>
      <c r="H1356" s="328"/>
      <c r="I1356" s="328"/>
      <c r="J1356" s="329"/>
    </row>
    <row r="1357" spans="1:10" s="5" customFormat="1" ht="27.75" customHeight="1" x14ac:dyDescent="0.2">
      <c r="A1357" s="24">
        <f>ROW()-36</f>
        <v>1321</v>
      </c>
      <c r="B1357" s="54" t="s">
        <v>226</v>
      </c>
      <c r="C1357" s="61" t="s">
        <v>1468</v>
      </c>
      <c r="D1357" s="54">
        <v>2012.9</v>
      </c>
      <c r="E1357" s="55" t="s">
        <v>879</v>
      </c>
      <c r="F1357" s="56">
        <v>3901</v>
      </c>
      <c r="G1357" s="56">
        <v>6823</v>
      </c>
      <c r="H1357" s="57" t="s">
        <v>109</v>
      </c>
      <c r="I1357" s="58" t="s">
        <v>235</v>
      </c>
      <c r="J1357" s="52"/>
    </row>
    <row r="1358" spans="1:10" s="5" customFormat="1" ht="27.75" customHeight="1" x14ac:dyDescent="0.2">
      <c r="A1358" s="24">
        <f t="shared" ref="A1358:A1376" si="43">ROW()-36</f>
        <v>1322</v>
      </c>
      <c r="B1358" s="54" t="s">
        <v>227</v>
      </c>
      <c r="C1358" s="61" t="s">
        <v>1468</v>
      </c>
      <c r="D1358" s="54">
        <v>2012.9</v>
      </c>
      <c r="E1358" s="55" t="s">
        <v>1160</v>
      </c>
      <c r="F1358" s="56">
        <v>3299</v>
      </c>
      <c r="G1358" s="56">
        <v>4169</v>
      </c>
      <c r="H1358" s="57" t="s">
        <v>109</v>
      </c>
      <c r="I1358" s="58" t="s">
        <v>235</v>
      </c>
      <c r="J1358" s="52"/>
    </row>
    <row r="1359" spans="1:10" s="5" customFormat="1" ht="27.75" customHeight="1" x14ac:dyDescent="0.2">
      <c r="A1359" s="24">
        <f t="shared" si="43"/>
        <v>1323</v>
      </c>
      <c r="B1359" s="61" t="s">
        <v>305</v>
      </c>
      <c r="C1359" s="61" t="s">
        <v>1468</v>
      </c>
      <c r="D1359" s="54">
        <v>2013.6</v>
      </c>
      <c r="E1359" s="55" t="s">
        <v>1135</v>
      </c>
      <c r="F1359" s="56">
        <v>6274</v>
      </c>
      <c r="G1359" s="56">
        <v>14181</v>
      </c>
      <c r="H1359" s="57" t="s">
        <v>189</v>
      </c>
      <c r="I1359" s="58" t="s">
        <v>235</v>
      </c>
      <c r="J1359" s="52"/>
    </row>
    <row r="1360" spans="1:10" s="5" customFormat="1" ht="29.25" customHeight="1" x14ac:dyDescent="0.2">
      <c r="A1360" s="24">
        <f t="shared" si="43"/>
        <v>1324</v>
      </c>
      <c r="B1360" s="61" t="s">
        <v>356</v>
      </c>
      <c r="C1360" s="61" t="s">
        <v>1468</v>
      </c>
      <c r="D1360" s="54">
        <v>2013.7</v>
      </c>
      <c r="E1360" s="55" t="s">
        <v>940</v>
      </c>
      <c r="F1360" s="56">
        <v>1167</v>
      </c>
      <c r="G1360" s="56">
        <v>3070</v>
      </c>
      <c r="H1360" s="57" t="s">
        <v>124</v>
      </c>
      <c r="I1360" s="58" t="s">
        <v>235</v>
      </c>
      <c r="J1360" s="52"/>
    </row>
    <row r="1361" spans="1:10" s="5" customFormat="1" ht="27.75" customHeight="1" x14ac:dyDescent="0.2">
      <c r="A1361" s="24">
        <f t="shared" si="43"/>
        <v>1325</v>
      </c>
      <c r="B1361" s="61" t="s">
        <v>484</v>
      </c>
      <c r="C1361" s="54" t="s">
        <v>1468</v>
      </c>
      <c r="D1361" s="61">
        <v>2014.9</v>
      </c>
      <c r="E1361" s="55" t="s">
        <v>945</v>
      </c>
      <c r="F1361" s="56">
        <v>7658</v>
      </c>
      <c r="G1361" s="56">
        <v>17615</v>
      </c>
      <c r="H1361" s="57" t="s">
        <v>189</v>
      </c>
      <c r="I1361" s="58" t="s">
        <v>235</v>
      </c>
      <c r="J1361" s="63"/>
    </row>
    <row r="1362" spans="1:10" ht="27.75" customHeight="1" x14ac:dyDescent="0.2">
      <c r="A1362" s="24">
        <f t="shared" si="43"/>
        <v>1326</v>
      </c>
      <c r="B1362" s="54" t="s">
        <v>497</v>
      </c>
      <c r="C1362" s="54" t="s">
        <v>1468</v>
      </c>
      <c r="D1362" s="62">
        <v>2014.1</v>
      </c>
      <c r="E1362" s="55" t="s">
        <v>1095</v>
      </c>
      <c r="F1362" s="56">
        <v>2354</v>
      </c>
      <c r="G1362" s="56">
        <v>2770</v>
      </c>
      <c r="H1362" s="57" t="s">
        <v>109</v>
      </c>
      <c r="I1362" s="58" t="s">
        <v>235</v>
      </c>
      <c r="J1362" s="69"/>
    </row>
    <row r="1363" spans="1:10" ht="27.75" customHeight="1" x14ac:dyDescent="0.2">
      <c r="A1363" s="24">
        <f t="shared" si="43"/>
        <v>1327</v>
      </c>
      <c r="B1363" s="61" t="s">
        <v>581</v>
      </c>
      <c r="C1363" s="61" t="s">
        <v>1468</v>
      </c>
      <c r="D1363" s="61">
        <v>2015.8</v>
      </c>
      <c r="E1363" s="64" t="s">
        <v>1082</v>
      </c>
      <c r="F1363" s="65">
        <v>2643</v>
      </c>
      <c r="G1363" s="65">
        <v>5478</v>
      </c>
      <c r="H1363" s="66" t="s">
        <v>109</v>
      </c>
      <c r="I1363" s="67" t="s">
        <v>235</v>
      </c>
      <c r="J1363" s="69"/>
    </row>
    <row r="1364" spans="1:10" ht="27.75" customHeight="1" x14ac:dyDescent="0.2">
      <c r="A1364" s="24">
        <f t="shared" si="43"/>
        <v>1328</v>
      </c>
      <c r="B1364" s="61" t="s">
        <v>2176</v>
      </c>
      <c r="C1364" s="61" t="s">
        <v>1468</v>
      </c>
      <c r="D1364" s="61">
        <v>2015.12</v>
      </c>
      <c r="E1364" s="64" t="s">
        <v>1041</v>
      </c>
      <c r="F1364" s="65">
        <v>1601</v>
      </c>
      <c r="G1364" s="65">
        <v>3186</v>
      </c>
      <c r="H1364" s="66" t="s">
        <v>109</v>
      </c>
      <c r="I1364" s="67" t="s">
        <v>235</v>
      </c>
      <c r="J1364" s="69"/>
    </row>
    <row r="1365" spans="1:10" ht="27.75" customHeight="1" x14ac:dyDescent="0.2">
      <c r="A1365" s="24">
        <f t="shared" si="43"/>
        <v>1329</v>
      </c>
      <c r="B1365" s="61" t="s">
        <v>679</v>
      </c>
      <c r="C1365" s="61" t="s">
        <v>1468</v>
      </c>
      <c r="D1365" s="61">
        <v>2016.7</v>
      </c>
      <c r="E1365" s="64" t="s">
        <v>1011</v>
      </c>
      <c r="F1365" s="65">
        <v>2613</v>
      </c>
      <c r="G1365" s="65">
        <v>6699</v>
      </c>
      <c r="H1365" s="66" t="s">
        <v>680</v>
      </c>
      <c r="I1365" s="67" t="s">
        <v>235</v>
      </c>
      <c r="J1365" s="52" t="s">
        <v>2446</v>
      </c>
    </row>
    <row r="1366" spans="1:10" ht="27.75" customHeight="1" x14ac:dyDescent="0.2">
      <c r="A1366" s="24">
        <f t="shared" si="43"/>
        <v>1330</v>
      </c>
      <c r="B1366" s="61" t="s">
        <v>681</v>
      </c>
      <c r="C1366" s="61" t="s">
        <v>1468</v>
      </c>
      <c r="D1366" s="61">
        <v>2016.7</v>
      </c>
      <c r="E1366" s="64" t="s">
        <v>1012</v>
      </c>
      <c r="F1366" s="65">
        <v>4723</v>
      </c>
      <c r="G1366" s="65">
        <v>10008</v>
      </c>
      <c r="H1366" s="66" t="s">
        <v>109</v>
      </c>
      <c r="I1366" s="67" t="s">
        <v>235</v>
      </c>
      <c r="J1366" s="52"/>
    </row>
    <row r="1367" spans="1:10" ht="27.75" customHeight="1" x14ac:dyDescent="0.2">
      <c r="A1367" s="24">
        <f t="shared" si="43"/>
        <v>1331</v>
      </c>
      <c r="B1367" s="90" t="s">
        <v>1459</v>
      </c>
      <c r="C1367" s="61" t="s">
        <v>1468</v>
      </c>
      <c r="D1367" s="61">
        <v>2018.1</v>
      </c>
      <c r="E1367" s="64" t="s">
        <v>1465</v>
      </c>
      <c r="F1367" s="65">
        <v>5495</v>
      </c>
      <c r="G1367" s="65">
        <v>11529</v>
      </c>
      <c r="H1367" s="66" t="s">
        <v>180</v>
      </c>
      <c r="I1367" s="67" t="s">
        <v>235</v>
      </c>
      <c r="J1367" s="30"/>
    </row>
    <row r="1368" spans="1:10" ht="27.75" customHeight="1" x14ac:dyDescent="0.2">
      <c r="A1368" s="24">
        <f t="shared" si="43"/>
        <v>1332</v>
      </c>
      <c r="B1368" s="61" t="s">
        <v>1496</v>
      </c>
      <c r="C1368" s="61" t="s">
        <v>1468</v>
      </c>
      <c r="D1368" s="61">
        <v>2018.3</v>
      </c>
      <c r="E1368" s="64" t="s">
        <v>1505</v>
      </c>
      <c r="F1368" s="65">
        <v>1961</v>
      </c>
      <c r="G1368" s="65">
        <v>3596</v>
      </c>
      <c r="H1368" s="66" t="s">
        <v>6</v>
      </c>
      <c r="I1368" s="67" t="s">
        <v>188</v>
      </c>
      <c r="J1368" s="30" t="s">
        <v>2446</v>
      </c>
    </row>
    <row r="1369" spans="1:10" ht="27.75" customHeight="1" x14ac:dyDescent="0.2">
      <c r="A1369" s="24">
        <f t="shared" si="43"/>
        <v>1333</v>
      </c>
      <c r="B1369" s="61" t="s">
        <v>2261</v>
      </c>
      <c r="C1369" s="110" t="s">
        <v>1468</v>
      </c>
      <c r="D1369" s="61">
        <v>2019.7</v>
      </c>
      <c r="E1369" s="111" t="s">
        <v>1961</v>
      </c>
      <c r="F1369" s="65">
        <v>4634</v>
      </c>
      <c r="G1369" s="65">
        <v>11003</v>
      </c>
      <c r="H1369" s="113" t="s">
        <v>1906</v>
      </c>
      <c r="I1369" s="109" t="s">
        <v>146</v>
      </c>
      <c r="J1369" s="30" t="s">
        <v>2455</v>
      </c>
    </row>
    <row r="1370" spans="1:10" ht="27.75" customHeight="1" x14ac:dyDescent="0.2">
      <c r="A1370" s="24">
        <f t="shared" si="43"/>
        <v>1334</v>
      </c>
      <c r="B1370" s="61" t="s">
        <v>2265</v>
      </c>
      <c r="C1370" s="110" t="s">
        <v>1468</v>
      </c>
      <c r="D1370" s="61">
        <v>2019.9</v>
      </c>
      <c r="E1370" s="111" t="s">
        <v>2011</v>
      </c>
      <c r="F1370" s="65">
        <v>4103</v>
      </c>
      <c r="G1370" s="65">
        <v>8987</v>
      </c>
      <c r="H1370" s="113" t="s">
        <v>181</v>
      </c>
      <c r="I1370" s="109" t="s">
        <v>235</v>
      </c>
      <c r="J1370" s="30"/>
    </row>
    <row r="1371" spans="1:10" ht="27.75" customHeight="1" x14ac:dyDescent="0.2">
      <c r="A1371" s="24">
        <f t="shared" si="43"/>
        <v>1335</v>
      </c>
      <c r="B1371" s="61" t="s">
        <v>2266</v>
      </c>
      <c r="C1371" s="110" t="s">
        <v>1468</v>
      </c>
      <c r="D1371" s="62">
        <v>2019.1</v>
      </c>
      <c r="E1371" s="111" t="s">
        <v>2032</v>
      </c>
      <c r="F1371" s="65">
        <v>3904</v>
      </c>
      <c r="G1371" s="65">
        <v>11885</v>
      </c>
      <c r="H1371" s="113" t="s">
        <v>236</v>
      </c>
      <c r="I1371" s="109" t="s">
        <v>235</v>
      </c>
      <c r="J1371" s="52"/>
    </row>
    <row r="1372" spans="1:10" x14ac:dyDescent="0.2">
      <c r="A1372" s="24">
        <f t="shared" si="43"/>
        <v>1336</v>
      </c>
      <c r="B1372" s="54" t="s">
        <v>1353</v>
      </c>
      <c r="C1372" s="61" t="s">
        <v>2119</v>
      </c>
      <c r="D1372" s="54">
        <v>2012.6</v>
      </c>
      <c r="E1372" s="55" t="s">
        <v>1213</v>
      </c>
      <c r="F1372" s="56">
        <v>2417</v>
      </c>
      <c r="G1372" s="56">
        <v>3954</v>
      </c>
      <c r="H1372" s="57" t="s">
        <v>204</v>
      </c>
      <c r="I1372" s="58" t="s">
        <v>235</v>
      </c>
      <c r="J1372" s="30"/>
    </row>
    <row r="1373" spans="1:10" x14ac:dyDescent="0.2">
      <c r="A1373" s="24">
        <f t="shared" si="43"/>
        <v>1337</v>
      </c>
      <c r="B1373" s="61" t="s">
        <v>569</v>
      </c>
      <c r="C1373" s="61" t="s">
        <v>570</v>
      </c>
      <c r="D1373" s="61">
        <v>2015.7</v>
      </c>
      <c r="E1373" s="64" t="s">
        <v>1076</v>
      </c>
      <c r="F1373" s="65">
        <v>312</v>
      </c>
      <c r="G1373" s="65">
        <v>728</v>
      </c>
      <c r="H1373" s="66" t="s">
        <v>109</v>
      </c>
      <c r="I1373" s="67" t="s">
        <v>235</v>
      </c>
      <c r="J1373" s="30"/>
    </row>
    <row r="1374" spans="1:10" x14ac:dyDescent="0.2">
      <c r="A1374" s="24">
        <f t="shared" si="43"/>
        <v>1338</v>
      </c>
      <c r="B1374" s="61" t="s">
        <v>596</v>
      </c>
      <c r="C1374" s="61" t="s">
        <v>570</v>
      </c>
      <c r="D1374" s="62">
        <v>2015.1</v>
      </c>
      <c r="E1374" s="64" t="s">
        <v>1033</v>
      </c>
      <c r="F1374" s="65">
        <v>2161</v>
      </c>
      <c r="G1374" s="65">
        <v>3665</v>
      </c>
      <c r="H1374" s="66" t="s">
        <v>109</v>
      </c>
      <c r="I1374" s="67" t="s">
        <v>235</v>
      </c>
      <c r="J1374" s="30"/>
    </row>
    <row r="1375" spans="1:10" x14ac:dyDescent="0.2">
      <c r="A1375" s="24">
        <f t="shared" si="43"/>
        <v>1339</v>
      </c>
      <c r="B1375" s="61" t="s">
        <v>608</v>
      </c>
      <c r="C1375" s="61" t="s">
        <v>2173</v>
      </c>
      <c r="D1375" s="62">
        <v>2015.1</v>
      </c>
      <c r="E1375" s="64" t="s">
        <v>954</v>
      </c>
      <c r="F1375" s="65">
        <v>1617</v>
      </c>
      <c r="G1375" s="65">
        <v>2153</v>
      </c>
      <c r="H1375" s="66" t="s">
        <v>109</v>
      </c>
      <c r="I1375" s="67" t="s">
        <v>435</v>
      </c>
      <c r="J1375" s="30" t="s">
        <v>2444</v>
      </c>
    </row>
    <row r="1376" spans="1:10" x14ac:dyDescent="0.2">
      <c r="A1376" s="24">
        <f t="shared" si="43"/>
        <v>1340</v>
      </c>
      <c r="B1376" s="61" t="s">
        <v>754</v>
      </c>
      <c r="C1376" s="77" t="s">
        <v>570</v>
      </c>
      <c r="D1376" s="61">
        <v>2016.11</v>
      </c>
      <c r="E1376" s="64" t="s">
        <v>963</v>
      </c>
      <c r="F1376" s="78">
        <v>2066</v>
      </c>
      <c r="G1376" s="79">
        <v>3471</v>
      </c>
      <c r="H1376" s="66" t="s">
        <v>180</v>
      </c>
      <c r="I1376" s="81" t="s">
        <v>235</v>
      </c>
      <c r="J1376" s="30"/>
    </row>
    <row r="1377" spans="1:223" s="5" customFormat="1" ht="28.5" customHeight="1" x14ac:dyDescent="0.2">
      <c r="A1377" s="327" t="s">
        <v>2306</v>
      </c>
      <c r="B1377" s="328"/>
      <c r="C1377" s="328"/>
      <c r="D1377" s="328"/>
      <c r="E1377" s="328"/>
      <c r="F1377" s="328"/>
      <c r="G1377" s="328"/>
      <c r="H1377" s="328"/>
      <c r="I1377" s="328"/>
      <c r="J1377" s="329"/>
    </row>
    <row r="1378" spans="1:223" s="5" customFormat="1" ht="28.5" customHeight="1" x14ac:dyDescent="0.2">
      <c r="A1378" s="24">
        <f>ROW()-37</f>
        <v>1341</v>
      </c>
      <c r="B1378" s="91" t="s">
        <v>2231</v>
      </c>
      <c r="C1378" s="31" t="s">
        <v>2232</v>
      </c>
      <c r="D1378" s="31">
        <v>2017.8</v>
      </c>
      <c r="E1378" s="34" t="s">
        <v>877</v>
      </c>
      <c r="F1378" s="35">
        <v>155.68</v>
      </c>
      <c r="G1378" s="35">
        <v>307</v>
      </c>
      <c r="H1378" s="36" t="s">
        <v>6</v>
      </c>
      <c r="I1378" s="37" t="s">
        <v>235</v>
      </c>
      <c r="J1378" s="30"/>
    </row>
    <row r="1379" spans="1:223" s="2" customFormat="1" ht="28.5" customHeight="1" x14ac:dyDescent="0.2">
      <c r="A1379" s="327" t="s">
        <v>2290</v>
      </c>
      <c r="B1379" s="328"/>
      <c r="C1379" s="328"/>
      <c r="D1379" s="328"/>
      <c r="E1379" s="328"/>
      <c r="F1379" s="328"/>
      <c r="G1379" s="328"/>
      <c r="H1379" s="328"/>
      <c r="I1379" s="328"/>
      <c r="J1379" s="329"/>
    </row>
    <row r="1380" spans="1:223" s="2" customFormat="1" ht="28.5" customHeight="1" x14ac:dyDescent="0.2">
      <c r="A1380" s="24">
        <f>ROW()-38</f>
        <v>1342</v>
      </c>
      <c r="B1380" s="25" t="s">
        <v>3</v>
      </c>
      <c r="C1380" s="25" t="s">
        <v>2095</v>
      </c>
      <c r="D1380" s="25">
        <v>2005.9</v>
      </c>
      <c r="E1380" s="26" t="s">
        <v>1285</v>
      </c>
      <c r="F1380" s="27">
        <v>83</v>
      </c>
      <c r="G1380" s="27">
        <v>126</v>
      </c>
      <c r="H1380" s="32" t="s">
        <v>6</v>
      </c>
      <c r="I1380" s="29" t="s">
        <v>235</v>
      </c>
      <c r="J1380" s="30"/>
    </row>
    <row r="1381" spans="1:223" s="2" customFormat="1" ht="28.5" customHeight="1" x14ac:dyDescent="0.2">
      <c r="A1381" s="327" t="s">
        <v>2289</v>
      </c>
      <c r="B1381" s="328"/>
      <c r="C1381" s="328"/>
      <c r="D1381" s="328"/>
      <c r="E1381" s="328"/>
      <c r="F1381" s="328"/>
      <c r="G1381" s="328"/>
      <c r="H1381" s="328"/>
      <c r="I1381" s="328"/>
      <c r="J1381" s="329"/>
    </row>
    <row r="1382" spans="1:223" s="2" customFormat="1" ht="28.5" customHeight="1" x14ac:dyDescent="0.2">
      <c r="A1382" s="24">
        <f>ROW()-39</f>
        <v>1343</v>
      </c>
      <c r="B1382" s="31" t="s">
        <v>27</v>
      </c>
      <c r="C1382" s="31" t="s">
        <v>2269</v>
      </c>
      <c r="D1382" s="31">
        <v>2007.6</v>
      </c>
      <c r="E1382" s="34" t="s">
        <v>1288</v>
      </c>
      <c r="F1382" s="35">
        <v>186</v>
      </c>
      <c r="G1382" s="35">
        <v>145</v>
      </c>
      <c r="H1382" s="286" t="s">
        <v>6</v>
      </c>
      <c r="I1382" s="37" t="s">
        <v>1470</v>
      </c>
      <c r="J1382" s="30"/>
    </row>
    <row r="1383" spans="1:223" s="2" customFormat="1" ht="28.5" customHeight="1" x14ac:dyDescent="0.2">
      <c r="A1383" s="24">
        <f t="shared" ref="A1383:A1385" si="44">ROW()-39</f>
        <v>1344</v>
      </c>
      <c r="B1383" s="25" t="s">
        <v>277</v>
      </c>
      <c r="C1383" s="31" t="s">
        <v>2270</v>
      </c>
      <c r="D1383" s="31">
        <v>2011.9</v>
      </c>
      <c r="E1383" s="26" t="s">
        <v>1185</v>
      </c>
      <c r="F1383" s="27">
        <v>1063</v>
      </c>
      <c r="G1383" s="27">
        <v>1779</v>
      </c>
      <c r="H1383" s="32" t="s">
        <v>124</v>
      </c>
      <c r="I1383" s="29" t="s">
        <v>235</v>
      </c>
      <c r="J1383" s="30"/>
    </row>
    <row r="1384" spans="1:223" ht="28.5" customHeight="1" x14ac:dyDescent="0.2">
      <c r="A1384" s="24">
        <f t="shared" si="44"/>
        <v>1345</v>
      </c>
      <c r="B1384" s="31" t="s">
        <v>385</v>
      </c>
      <c r="C1384" s="31" t="s">
        <v>2269</v>
      </c>
      <c r="D1384" s="31">
        <v>2014.1</v>
      </c>
      <c r="E1384" s="59" t="s">
        <v>1111</v>
      </c>
      <c r="F1384" s="60">
        <v>1709</v>
      </c>
      <c r="G1384" s="27">
        <v>3039</v>
      </c>
      <c r="H1384" s="32" t="s">
        <v>109</v>
      </c>
      <c r="I1384" s="29" t="s">
        <v>235</v>
      </c>
      <c r="J1384" s="30"/>
    </row>
    <row r="1385" spans="1:223" s="2" customFormat="1" ht="28.2" customHeight="1" x14ac:dyDescent="0.2">
      <c r="A1385" s="24">
        <f t="shared" si="44"/>
        <v>1346</v>
      </c>
      <c r="B1385" s="31" t="s">
        <v>1966</v>
      </c>
      <c r="C1385" s="31" t="s">
        <v>2270</v>
      </c>
      <c r="D1385" s="31">
        <v>2019.7</v>
      </c>
      <c r="E1385" s="133" t="s">
        <v>1953</v>
      </c>
      <c r="F1385" s="35">
        <v>2070</v>
      </c>
      <c r="G1385" s="35">
        <v>4762</v>
      </c>
      <c r="H1385" s="104" t="s">
        <v>236</v>
      </c>
      <c r="I1385" s="105" t="s">
        <v>146</v>
      </c>
      <c r="J1385" s="30"/>
    </row>
    <row r="1386" spans="1:223" ht="28.5" customHeight="1" x14ac:dyDescent="0.2">
      <c r="A1386" s="327" t="s">
        <v>1507</v>
      </c>
      <c r="B1386" s="328"/>
      <c r="C1386" s="328"/>
      <c r="D1386" s="328"/>
      <c r="E1386" s="328"/>
      <c r="F1386" s="328"/>
      <c r="G1386" s="328"/>
      <c r="H1386" s="328"/>
      <c r="I1386" s="328"/>
      <c r="J1386" s="329"/>
      <c r="ED1386" s="3"/>
      <c r="EE1386" s="3"/>
      <c r="EF1386" s="3"/>
      <c r="EG1386" s="3"/>
      <c r="EH1386" s="3"/>
      <c r="EI1386" s="3"/>
      <c r="EJ1386" s="3"/>
      <c r="EK1386" s="3"/>
      <c r="EL1386" s="3"/>
      <c r="EM1386" s="3"/>
      <c r="EN1386" s="3"/>
      <c r="EO1386" s="3"/>
      <c r="EP1386" s="3"/>
      <c r="EQ1386" s="3"/>
      <c r="ER1386" s="3"/>
      <c r="ES1386" s="3"/>
      <c r="ET1386" s="3"/>
      <c r="EU1386" s="3"/>
      <c r="EV1386" s="3"/>
      <c r="EW1386" s="3"/>
      <c r="EX1386" s="3"/>
      <c r="EY1386" s="3"/>
      <c r="EZ1386" s="3"/>
      <c r="FA1386" s="3"/>
      <c r="FB1386" s="3"/>
      <c r="FC1386" s="3"/>
      <c r="FD1386" s="3"/>
      <c r="FE1386" s="3"/>
      <c r="FF1386" s="3"/>
      <c r="FG1386" s="3"/>
      <c r="FH1386" s="3"/>
      <c r="FI1386" s="3"/>
      <c r="FJ1386" s="3"/>
      <c r="FK1386" s="3"/>
      <c r="FL1386" s="3"/>
      <c r="FM1386" s="3"/>
      <c r="FN1386" s="3"/>
      <c r="FO1386" s="3"/>
      <c r="FP1386" s="3"/>
      <c r="FQ1386" s="3"/>
      <c r="FR1386" s="3"/>
      <c r="FS1386" s="3"/>
      <c r="FT1386" s="3"/>
      <c r="FU1386" s="3"/>
      <c r="FV1386" s="3"/>
      <c r="FW1386" s="3"/>
      <c r="FX1386" s="3"/>
      <c r="FY1386" s="3"/>
      <c r="FZ1386" s="3"/>
      <c r="GA1386" s="3"/>
      <c r="GB1386" s="3"/>
      <c r="GC1386" s="3"/>
      <c r="GD1386" s="3"/>
      <c r="GE1386" s="3"/>
    </row>
    <row r="1387" spans="1:223" s="5" customFormat="1" ht="28.5" customHeight="1" x14ac:dyDescent="0.2">
      <c r="A1387" s="24">
        <f>ROW()-40</f>
        <v>1347</v>
      </c>
      <c r="B1387" s="25" t="s">
        <v>289</v>
      </c>
      <c r="C1387" s="31" t="s">
        <v>1507</v>
      </c>
      <c r="D1387" s="31">
        <v>2012.1</v>
      </c>
      <c r="E1387" s="26" t="s">
        <v>1158</v>
      </c>
      <c r="F1387" s="27">
        <v>1709</v>
      </c>
      <c r="G1387" s="27">
        <v>4529</v>
      </c>
      <c r="H1387" s="32" t="s">
        <v>109</v>
      </c>
      <c r="I1387" s="29" t="s">
        <v>235</v>
      </c>
      <c r="J1387" s="30"/>
    </row>
    <row r="1388" spans="1:223" s="5" customFormat="1" ht="28.5" customHeight="1" x14ac:dyDescent="0.2">
      <c r="A1388" s="24">
        <f t="shared" ref="A1388:A1394" si="45">ROW()-40</f>
        <v>1348</v>
      </c>
      <c r="B1388" s="25" t="s">
        <v>295</v>
      </c>
      <c r="C1388" s="31" t="s">
        <v>1507</v>
      </c>
      <c r="D1388" s="25">
        <v>2012.8</v>
      </c>
      <c r="E1388" s="26" t="s">
        <v>1156</v>
      </c>
      <c r="F1388" s="27">
        <v>1622</v>
      </c>
      <c r="G1388" s="27">
        <v>2596</v>
      </c>
      <c r="H1388" s="32" t="s">
        <v>109</v>
      </c>
      <c r="I1388" s="29" t="s">
        <v>235</v>
      </c>
      <c r="J1388" s="52"/>
    </row>
    <row r="1389" spans="1:223" ht="28.5" customHeight="1" x14ac:dyDescent="0.2">
      <c r="A1389" s="24">
        <f t="shared" si="45"/>
        <v>1349</v>
      </c>
      <c r="B1389" s="25" t="s">
        <v>455</v>
      </c>
      <c r="C1389" s="31" t="s">
        <v>1507</v>
      </c>
      <c r="D1389" s="31">
        <v>2014.7</v>
      </c>
      <c r="E1389" s="26" t="s">
        <v>990</v>
      </c>
      <c r="F1389" s="27">
        <v>1055</v>
      </c>
      <c r="G1389" s="27">
        <v>2331</v>
      </c>
      <c r="H1389" s="32" t="s">
        <v>109</v>
      </c>
      <c r="I1389" s="29" t="s">
        <v>235</v>
      </c>
      <c r="J1389" s="30"/>
      <c r="ED1389" s="3"/>
      <c r="EE1389" s="3"/>
      <c r="EF1389" s="3"/>
      <c r="EG1389" s="3"/>
      <c r="EH1389" s="3"/>
      <c r="EI1389" s="3"/>
      <c r="EJ1389" s="3"/>
      <c r="EK1389" s="3"/>
      <c r="EL1389" s="3"/>
      <c r="EM1389" s="3"/>
      <c r="EN1389" s="3"/>
      <c r="EO1389" s="3"/>
      <c r="EP1389" s="3"/>
      <c r="EQ1389" s="3"/>
      <c r="ER1389" s="3"/>
      <c r="ES1389" s="3"/>
      <c r="ET1389" s="3"/>
      <c r="EU1389" s="3"/>
      <c r="EV1389" s="3"/>
      <c r="EW1389" s="3"/>
      <c r="EX1389" s="3"/>
      <c r="EY1389" s="3"/>
      <c r="EZ1389" s="3"/>
      <c r="FA1389" s="3"/>
      <c r="FB1389" s="3"/>
      <c r="FC1389" s="3"/>
      <c r="FD1389" s="3"/>
      <c r="FE1389" s="3"/>
      <c r="FF1389" s="3"/>
      <c r="FG1389" s="3"/>
      <c r="FH1389" s="3"/>
      <c r="FI1389" s="3"/>
      <c r="FJ1389" s="3"/>
      <c r="FK1389" s="3"/>
      <c r="FL1389" s="3"/>
      <c r="FM1389" s="3"/>
      <c r="FN1389" s="3"/>
      <c r="FO1389" s="3"/>
      <c r="FP1389" s="3"/>
      <c r="FQ1389" s="3"/>
      <c r="FR1389" s="3"/>
      <c r="FS1389" s="3"/>
      <c r="FT1389" s="3"/>
      <c r="FU1389" s="3"/>
      <c r="FV1389" s="3"/>
      <c r="FW1389" s="3"/>
      <c r="FX1389" s="3"/>
      <c r="FY1389" s="3"/>
      <c r="FZ1389" s="3"/>
      <c r="GA1389" s="3"/>
      <c r="GB1389" s="3"/>
      <c r="GC1389" s="3"/>
      <c r="GD1389" s="3"/>
      <c r="GE1389" s="3"/>
      <c r="GF1389" s="3"/>
      <c r="GG1389" s="3"/>
      <c r="GH1389" s="3"/>
      <c r="GI1389" s="3"/>
      <c r="GJ1389" s="3"/>
      <c r="GK1389" s="3"/>
      <c r="GL1389" s="3"/>
      <c r="GM1389" s="3"/>
      <c r="GN1389" s="3"/>
      <c r="GO1389" s="3"/>
      <c r="GP1389" s="3"/>
      <c r="GQ1389" s="3"/>
      <c r="GR1389" s="3"/>
      <c r="GS1389" s="3"/>
      <c r="GT1389" s="3"/>
      <c r="GU1389" s="3"/>
      <c r="GV1389" s="3"/>
      <c r="GW1389" s="3"/>
      <c r="GX1389" s="3"/>
      <c r="GY1389" s="3"/>
      <c r="GZ1389" s="3"/>
      <c r="HA1389" s="3"/>
      <c r="HB1389" s="3"/>
      <c r="HC1389" s="3"/>
      <c r="HD1389" s="3"/>
      <c r="HE1389" s="3"/>
      <c r="HF1389" s="3"/>
      <c r="HG1389" s="3"/>
      <c r="HH1389" s="3"/>
      <c r="HI1389" s="3"/>
      <c r="HJ1389" s="3"/>
      <c r="HK1389" s="3"/>
      <c r="HL1389" s="3"/>
      <c r="HM1389" s="3"/>
      <c r="HN1389" s="3"/>
      <c r="HO1389" s="3"/>
    </row>
    <row r="1390" spans="1:223" s="5" customFormat="1" ht="28.2" customHeight="1" x14ac:dyDescent="0.2">
      <c r="A1390" s="24">
        <f t="shared" si="45"/>
        <v>1350</v>
      </c>
      <c r="B1390" s="31" t="s">
        <v>2169</v>
      </c>
      <c r="C1390" s="31" t="s">
        <v>1507</v>
      </c>
      <c r="D1390" s="31">
        <v>2015.9</v>
      </c>
      <c r="E1390" s="34" t="s">
        <v>1028</v>
      </c>
      <c r="F1390" s="35">
        <v>957</v>
      </c>
      <c r="G1390" s="35">
        <v>1528</v>
      </c>
      <c r="H1390" s="36" t="s">
        <v>189</v>
      </c>
      <c r="I1390" s="37" t="s">
        <v>235</v>
      </c>
      <c r="J1390" s="63"/>
    </row>
    <row r="1391" spans="1:223" ht="28.2" customHeight="1" x14ac:dyDescent="0.2">
      <c r="A1391" s="24">
        <f t="shared" si="45"/>
        <v>1351</v>
      </c>
      <c r="B1391" s="31" t="s">
        <v>672</v>
      </c>
      <c r="C1391" s="31" t="s">
        <v>1507</v>
      </c>
      <c r="D1391" s="31">
        <v>2016.6</v>
      </c>
      <c r="E1391" s="34" t="s">
        <v>1006</v>
      </c>
      <c r="F1391" s="35">
        <v>1177</v>
      </c>
      <c r="G1391" s="35">
        <v>2834</v>
      </c>
      <c r="H1391" s="36" t="s">
        <v>109</v>
      </c>
      <c r="I1391" s="37" t="s">
        <v>235</v>
      </c>
      <c r="J1391" s="30"/>
      <c r="ED1391" s="3"/>
      <c r="EE1391" s="3"/>
      <c r="EF1391" s="3"/>
      <c r="EG1391" s="3"/>
      <c r="EH1391" s="3"/>
      <c r="EI1391" s="3"/>
      <c r="EJ1391" s="3"/>
      <c r="EK1391" s="3"/>
      <c r="EL1391" s="3"/>
      <c r="EM1391" s="3"/>
      <c r="EN1391" s="3"/>
      <c r="EO1391" s="3"/>
      <c r="EP1391" s="3"/>
      <c r="EQ1391" s="3"/>
      <c r="ER1391" s="3"/>
      <c r="ES1391" s="3"/>
      <c r="ET1391" s="3"/>
      <c r="EU1391" s="3"/>
      <c r="EV1391" s="3"/>
      <c r="EW1391" s="3"/>
      <c r="EX1391" s="3"/>
      <c r="EY1391" s="3"/>
      <c r="EZ1391" s="3"/>
      <c r="FA1391" s="3"/>
      <c r="FB1391" s="3"/>
      <c r="FC1391" s="3"/>
      <c r="FD1391" s="3"/>
      <c r="FE1391" s="3"/>
      <c r="FF1391" s="3"/>
      <c r="FG1391" s="3"/>
      <c r="FH1391" s="3"/>
      <c r="FI1391" s="3"/>
      <c r="FJ1391" s="3"/>
      <c r="FK1391" s="3"/>
      <c r="FL1391" s="3"/>
      <c r="FM1391" s="3"/>
      <c r="FN1391" s="3"/>
      <c r="FO1391" s="3"/>
      <c r="FP1391" s="3"/>
      <c r="FQ1391" s="3"/>
      <c r="FR1391" s="3"/>
      <c r="FS1391" s="3"/>
      <c r="FT1391" s="3"/>
      <c r="FU1391" s="3"/>
      <c r="FV1391" s="3"/>
      <c r="FW1391" s="3"/>
      <c r="FX1391" s="3"/>
      <c r="FY1391" s="3"/>
      <c r="FZ1391" s="3"/>
      <c r="GA1391" s="3"/>
      <c r="GB1391" s="3"/>
      <c r="GC1391" s="3"/>
      <c r="GD1391" s="3"/>
      <c r="GE1391" s="3"/>
      <c r="GU1391" s="3"/>
      <c r="GV1391" s="3"/>
      <c r="GW1391" s="3"/>
      <c r="GX1391" s="3"/>
      <c r="GY1391" s="3"/>
      <c r="GZ1391" s="3"/>
      <c r="HA1391" s="3"/>
      <c r="HB1391" s="3"/>
      <c r="HC1391" s="3"/>
      <c r="HD1391" s="3"/>
      <c r="HE1391" s="3"/>
      <c r="HF1391" s="3"/>
      <c r="HG1391" s="3"/>
      <c r="HH1391" s="3"/>
      <c r="HI1391" s="3"/>
      <c r="HJ1391" s="3"/>
      <c r="HK1391" s="3"/>
      <c r="HL1391" s="3"/>
      <c r="HM1391" s="3"/>
      <c r="HN1391" s="3"/>
      <c r="HO1391" s="3"/>
    </row>
    <row r="1392" spans="1:223" s="5" customFormat="1" ht="28.5" customHeight="1" x14ac:dyDescent="0.2">
      <c r="A1392" s="24">
        <f t="shared" si="45"/>
        <v>1352</v>
      </c>
      <c r="B1392" s="31" t="s">
        <v>1497</v>
      </c>
      <c r="C1392" s="31" t="s">
        <v>1507</v>
      </c>
      <c r="D1392" s="31">
        <v>2018.3</v>
      </c>
      <c r="E1392" s="34" t="s">
        <v>1508</v>
      </c>
      <c r="F1392" s="35">
        <v>1971</v>
      </c>
      <c r="G1392" s="35">
        <v>4621</v>
      </c>
      <c r="H1392" s="36" t="s">
        <v>6</v>
      </c>
      <c r="I1392" s="37" t="s">
        <v>188</v>
      </c>
      <c r="J1392" s="63"/>
    </row>
    <row r="1393" spans="1:223" s="5" customFormat="1" ht="28.5" customHeight="1" x14ac:dyDescent="0.2">
      <c r="A1393" s="24">
        <f t="shared" si="45"/>
        <v>1353</v>
      </c>
      <c r="B1393" s="31" t="s">
        <v>1743</v>
      </c>
      <c r="C1393" s="31" t="s">
        <v>1507</v>
      </c>
      <c r="D1393" s="31">
        <v>2018.11</v>
      </c>
      <c r="E1393" s="34" t="s">
        <v>1774</v>
      </c>
      <c r="F1393" s="103">
        <v>2138</v>
      </c>
      <c r="G1393" s="103">
        <v>4596</v>
      </c>
      <c r="H1393" s="104" t="s">
        <v>109</v>
      </c>
      <c r="I1393" s="105" t="s">
        <v>188</v>
      </c>
      <c r="J1393" s="63"/>
    </row>
    <row r="1394" spans="1:223" s="5" customFormat="1" ht="28.5" customHeight="1" x14ac:dyDescent="0.2">
      <c r="A1394" s="24">
        <f t="shared" si="45"/>
        <v>1354</v>
      </c>
      <c r="B1394" s="31" t="s">
        <v>2028</v>
      </c>
      <c r="C1394" s="31" t="s">
        <v>1507</v>
      </c>
      <c r="D1394" s="33">
        <v>2019.1</v>
      </c>
      <c r="E1394" s="133" t="s">
        <v>1840</v>
      </c>
      <c r="F1394" s="35">
        <v>1660</v>
      </c>
      <c r="G1394" s="35">
        <v>3186</v>
      </c>
      <c r="H1394" s="104" t="s">
        <v>181</v>
      </c>
      <c r="I1394" s="105" t="s">
        <v>235</v>
      </c>
      <c r="J1394" s="63"/>
    </row>
    <row r="1395" spans="1:223" ht="28.5" customHeight="1" x14ac:dyDescent="0.2">
      <c r="A1395" s="327" t="s">
        <v>2282</v>
      </c>
      <c r="B1395" s="328"/>
      <c r="C1395" s="328"/>
      <c r="D1395" s="328"/>
      <c r="E1395" s="328"/>
      <c r="F1395" s="328"/>
      <c r="G1395" s="328"/>
      <c r="H1395" s="328"/>
      <c r="I1395" s="328"/>
      <c r="J1395" s="329"/>
    </row>
    <row r="1396" spans="1:223" ht="28.5" customHeight="1" x14ac:dyDescent="0.2">
      <c r="A1396" s="24">
        <f>ROW()-41</f>
        <v>1355</v>
      </c>
      <c r="B1396" s="61" t="s">
        <v>301</v>
      </c>
      <c r="C1396" s="61" t="s">
        <v>257</v>
      </c>
      <c r="D1396" s="54">
        <v>2013.4</v>
      </c>
      <c r="E1396" s="55" t="s">
        <v>1175</v>
      </c>
      <c r="F1396" s="56">
        <v>2022</v>
      </c>
      <c r="G1396" s="56">
        <v>6006</v>
      </c>
      <c r="H1396" s="57" t="s">
        <v>109</v>
      </c>
      <c r="I1396" s="58" t="s">
        <v>235</v>
      </c>
      <c r="J1396" s="52"/>
    </row>
    <row r="1397" spans="1:223" ht="28.5" customHeight="1" x14ac:dyDescent="0.2">
      <c r="A1397" s="24">
        <f>ROW()-41</f>
        <v>1356</v>
      </c>
      <c r="B1397" s="61" t="s">
        <v>1863</v>
      </c>
      <c r="C1397" s="110" t="s">
        <v>257</v>
      </c>
      <c r="D1397" s="61">
        <v>2019.3</v>
      </c>
      <c r="E1397" s="111" t="s">
        <v>1883</v>
      </c>
      <c r="F1397" s="65">
        <v>747</v>
      </c>
      <c r="G1397" s="65">
        <v>2015</v>
      </c>
      <c r="H1397" s="113" t="s">
        <v>180</v>
      </c>
      <c r="I1397" s="109" t="s">
        <v>146</v>
      </c>
      <c r="J1397" s="52"/>
    </row>
    <row r="1398" spans="1:223" s="3" customFormat="1" ht="28.5" customHeight="1" x14ac:dyDescent="0.2">
      <c r="A1398" s="327" t="s">
        <v>2297</v>
      </c>
      <c r="B1398" s="328"/>
      <c r="C1398" s="328"/>
      <c r="D1398" s="328"/>
      <c r="E1398" s="328"/>
      <c r="F1398" s="328"/>
      <c r="G1398" s="328"/>
      <c r="H1398" s="328"/>
      <c r="I1398" s="328"/>
      <c r="J1398" s="329"/>
      <c r="K1398" s="10"/>
      <c r="L1398" s="10"/>
      <c r="M1398" s="10"/>
      <c r="N1398" s="10"/>
      <c r="O1398" s="10"/>
      <c r="P1398" s="10"/>
      <c r="Q1398" s="10"/>
      <c r="R1398" s="10"/>
      <c r="S1398" s="10"/>
      <c r="T1398" s="10"/>
      <c r="U1398" s="10"/>
      <c r="V1398" s="10"/>
      <c r="W1398" s="10"/>
      <c r="X1398" s="10"/>
      <c r="Y1398" s="10"/>
      <c r="Z1398" s="10"/>
      <c r="AA1398" s="10"/>
      <c r="AB1398" s="10"/>
      <c r="AC1398" s="10"/>
      <c r="AD1398" s="10"/>
      <c r="AE1398" s="10"/>
      <c r="AF1398" s="10"/>
      <c r="AG1398" s="10"/>
      <c r="AH1398" s="10"/>
      <c r="AI1398" s="10"/>
      <c r="AJ1398" s="10"/>
      <c r="AK1398" s="10"/>
      <c r="AL1398" s="10"/>
      <c r="AM1398" s="10"/>
      <c r="AN1398" s="10"/>
      <c r="AO1398" s="10"/>
      <c r="AP1398" s="10"/>
      <c r="AQ1398" s="10"/>
      <c r="AR1398" s="10"/>
      <c r="AS1398" s="10"/>
      <c r="AT1398" s="10"/>
      <c r="AU1398" s="10"/>
      <c r="AV1398" s="10"/>
      <c r="AW1398" s="10"/>
      <c r="AX1398" s="10"/>
      <c r="AY1398" s="10"/>
      <c r="AZ1398" s="10"/>
      <c r="BA1398" s="10"/>
      <c r="BB1398" s="10"/>
      <c r="BC1398" s="10"/>
      <c r="BD1398" s="10"/>
      <c r="BE1398" s="10"/>
      <c r="BF1398" s="10"/>
      <c r="BG1398" s="10"/>
      <c r="BH1398" s="10"/>
      <c r="BI1398" s="10"/>
      <c r="BJ1398" s="10"/>
      <c r="BK1398" s="10"/>
      <c r="BL1398" s="10"/>
      <c r="BM1398" s="10"/>
      <c r="BN1398" s="10"/>
      <c r="BO1398" s="10"/>
      <c r="BP1398" s="10"/>
      <c r="BQ1398" s="10"/>
      <c r="BR1398" s="10"/>
      <c r="BS1398" s="10"/>
      <c r="BT1398" s="10"/>
      <c r="BU1398" s="10"/>
      <c r="BV1398" s="10"/>
      <c r="BW1398" s="10"/>
      <c r="BX1398" s="10"/>
      <c r="BY1398" s="10"/>
      <c r="BZ1398" s="10"/>
      <c r="CA1398" s="10"/>
      <c r="CB1398" s="10"/>
      <c r="CC1398" s="10"/>
      <c r="CD1398" s="10"/>
      <c r="CE1398" s="10"/>
      <c r="CF1398" s="10"/>
      <c r="CG1398" s="10"/>
      <c r="CH1398" s="10"/>
      <c r="CI1398" s="10"/>
      <c r="CJ1398" s="10"/>
      <c r="CK1398" s="10"/>
      <c r="CL1398" s="10"/>
      <c r="CM1398" s="10"/>
      <c r="CN1398" s="10"/>
      <c r="CO1398" s="10"/>
      <c r="CP1398" s="10"/>
      <c r="CQ1398" s="10"/>
      <c r="CR1398" s="10"/>
      <c r="CS1398" s="10"/>
      <c r="CT1398" s="10"/>
      <c r="CU1398" s="10"/>
      <c r="CV1398" s="10"/>
      <c r="CW1398" s="10"/>
      <c r="CX1398" s="10"/>
      <c r="CY1398" s="10"/>
      <c r="CZ1398" s="10"/>
      <c r="DA1398" s="10"/>
      <c r="DB1398" s="10"/>
      <c r="DC1398" s="10"/>
      <c r="DD1398" s="10"/>
      <c r="DE1398" s="10"/>
      <c r="DF1398" s="10"/>
      <c r="DG1398" s="10"/>
      <c r="DH1398" s="10"/>
      <c r="DI1398" s="10"/>
      <c r="DJ1398" s="10"/>
      <c r="DK1398" s="10"/>
      <c r="DL1398" s="10"/>
      <c r="DM1398" s="10"/>
      <c r="DN1398" s="10"/>
      <c r="DO1398" s="10"/>
      <c r="DP1398" s="10"/>
      <c r="DQ1398" s="10"/>
      <c r="DR1398" s="10"/>
      <c r="DS1398" s="10"/>
      <c r="DT1398" s="10"/>
      <c r="DU1398" s="10"/>
      <c r="DV1398" s="10"/>
      <c r="DW1398" s="10"/>
      <c r="DX1398" s="10"/>
      <c r="DY1398" s="10"/>
      <c r="DZ1398" s="10"/>
      <c r="EA1398" s="10"/>
      <c r="EB1398" s="10"/>
      <c r="EC1398" s="10"/>
      <c r="ED1398" s="10"/>
      <c r="EE1398" s="10"/>
      <c r="EF1398" s="10"/>
      <c r="EG1398" s="10"/>
      <c r="EH1398" s="10"/>
      <c r="EI1398" s="10"/>
      <c r="EJ1398" s="10"/>
      <c r="EK1398" s="10"/>
      <c r="EL1398" s="10"/>
      <c r="EM1398" s="10"/>
      <c r="EN1398" s="10"/>
      <c r="EO1398" s="10"/>
      <c r="EP1398" s="10"/>
      <c r="EQ1398" s="10"/>
      <c r="ER1398" s="10"/>
      <c r="ES1398" s="10"/>
      <c r="ET1398" s="10"/>
      <c r="EU1398" s="10"/>
      <c r="EV1398" s="10"/>
      <c r="EW1398" s="10"/>
      <c r="EX1398" s="10"/>
      <c r="EY1398" s="10"/>
      <c r="EZ1398" s="10"/>
      <c r="FA1398" s="10"/>
      <c r="FB1398" s="10"/>
      <c r="FC1398" s="10"/>
      <c r="FD1398" s="10"/>
      <c r="FE1398" s="10"/>
      <c r="FF1398" s="10"/>
      <c r="FG1398" s="10"/>
      <c r="FH1398" s="10"/>
      <c r="FI1398" s="10"/>
      <c r="FJ1398" s="10"/>
      <c r="FK1398" s="10"/>
      <c r="FL1398" s="10"/>
      <c r="FM1398" s="10"/>
      <c r="FN1398" s="10"/>
      <c r="FO1398" s="10"/>
      <c r="FP1398" s="10"/>
      <c r="FQ1398" s="10"/>
      <c r="FR1398" s="10"/>
      <c r="FS1398" s="10"/>
      <c r="FT1398" s="10"/>
      <c r="FU1398" s="10"/>
      <c r="FV1398" s="10"/>
      <c r="FW1398" s="10"/>
      <c r="FX1398" s="10"/>
      <c r="FY1398" s="10"/>
      <c r="FZ1398" s="10"/>
      <c r="GA1398" s="10"/>
      <c r="GB1398" s="10"/>
      <c r="GC1398" s="10"/>
      <c r="GD1398" s="10"/>
      <c r="GE1398" s="10"/>
      <c r="GF1398" s="10"/>
      <c r="GG1398" s="10"/>
      <c r="GH1398" s="10"/>
      <c r="GI1398" s="10"/>
      <c r="GJ1398" s="10"/>
      <c r="GK1398" s="10"/>
      <c r="GL1398" s="10"/>
      <c r="GM1398" s="10"/>
      <c r="GN1398" s="10"/>
      <c r="GO1398" s="10"/>
      <c r="GP1398" s="10"/>
      <c r="GQ1398" s="10"/>
      <c r="GR1398" s="10"/>
      <c r="GS1398" s="10"/>
      <c r="GT1398" s="10"/>
      <c r="GU1398" s="10"/>
      <c r="GV1398" s="10"/>
      <c r="GW1398" s="10"/>
      <c r="GX1398" s="10"/>
      <c r="GY1398" s="10"/>
      <c r="GZ1398" s="10"/>
      <c r="HA1398" s="10"/>
      <c r="HB1398" s="10"/>
      <c r="HC1398" s="10"/>
      <c r="HD1398" s="10"/>
      <c r="HE1398" s="10"/>
      <c r="HF1398" s="10"/>
      <c r="HG1398" s="10"/>
      <c r="HH1398" s="10"/>
      <c r="HI1398" s="10"/>
      <c r="HJ1398" s="10"/>
      <c r="HK1398" s="10"/>
      <c r="HL1398" s="10"/>
      <c r="HM1398" s="10"/>
      <c r="HN1398" s="10"/>
      <c r="HO1398" s="10"/>
    </row>
    <row r="1399" spans="1:223" s="3" customFormat="1" ht="28.5" customHeight="1" x14ac:dyDescent="0.2">
      <c r="A1399" s="24">
        <f>ROW()-42</f>
        <v>1357</v>
      </c>
      <c r="B1399" s="31" t="s">
        <v>1346</v>
      </c>
      <c r="C1399" s="31" t="s">
        <v>2215</v>
      </c>
      <c r="D1399" s="31">
        <v>2017.3</v>
      </c>
      <c r="E1399" s="34" t="s">
        <v>945</v>
      </c>
      <c r="F1399" s="35">
        <v>857</v>
      </c>
      <c r="G1399" s="35">
        <v>1683</v>
      </c>
      <c r="H1399" s="76" t="s">
        <v>189</v>
      </c>
      <c r="I1399" s="75" t="s">
        <v>235</v>
      </c>
      <c r="J1399" s="30"/>
      <c r="K1399" s="10"/>
      <c r="L1399" s="10"/>
      <c r="M1399" s="10"/>
      <c r="N1399" s="10"/>
      <c r="O1399" s="10"/>
      <c r="P1399" s="10"/>
      <c r="Q1399" s="10"/>
      <c r="R1399" s="10"/>
      <c r="S1399" s="10"/>
      <c r="T1399" s="10"/>
      <c r="U1399" s="10"/>
      <c r="V1399" s="10"/>
      <c r="W1399" s="10"/>
      <c r="X1399" s="10"/>
      <c r="Y1399" s="10"/>
      <c r="Z1399" s="10"/>
      <c r="AA1399" s="10"/>
      <c r="AB1399" s="10"/>
      <c r="AC1399" s="10"/>
      <c r="AD1399" s="10"/>
      <c r="AE1399" s="10"/>
      <c r="AF1399" s="10"/>
      <c r="AG1399" s="10"/>
      <c r="AH1399" s="10"/>
      <c r="AI1399" s="10"/>
      <c r="AJ1399" s="10"/>
      <c r="AK1399" s="10"/>
      <c r="AL1399" s="10"/>
      <c r="AM1399" s="10"/>
      <c r="AN1399" s="10"/>
      <c r="AO1399" s="10"/>
      <c r="AP1399" s="10"/>
      <c r="AQ1399" s="10"/>
      <c r="AR1399" s="10"/>
      <c r="AS1399" s="10"/>
      <c r="AT1399" s="10"/>
      <c r="AU1399" s="10"/>
      <c r="AV1399" s="10"/>
      <c r="AW1399" s="10"/>
      <c r="AX1399" s="10"/>
      <c r="AY1399" s="10"/>
      <c r="AZ1399" s="10"/>
      <c r="BA1399" s="10"/>
      <c r="BB1399" s="10"/>
      <c r="BC1399" s="10"/>
      <c r="BD1399" s="10"/>
      <c r="BE1399" s="10"/>
      <c r="BF1399" s="10"/>
      <c r="BG1399" s="10"/>
      <c r="BH1399" s="10"/>
      <c r="BI1399" s="10"/>
      <c r="BJ1399" s="10"/>
      <c r="BK1399" s="10"/>
      <c r="BL1399" s="10"/>
      <c r="BM1399" s="10"/>
      <c r="BN1399" s="10"/>
      <c r="BO1399" s="10"/>
      <c r="BP1399" s="10"/>
      <c r="BQ1399" s="10"/>
      <c r="BR1399" s="10"/>
      <c r="BS1399" s="10"/>
      <c r="BT1399" s="10"/>
      <c r="BU1399" s="10"/>
      <c r="BV1399" s="10"/>
      <c r="BW1399" s="10"/>
      <c r="BX1399" s="10"/>
      <c r="BY1399" s="10"/>
      <c r="BZ1399" s="10"/>
      <c r="CA1399" s="10"/>
      <c r="CB1399" s="10"/>
      <c r="CC1399" s="10"/>
      <c r="CD1399" s="10"/>
      <c r="CE1399" s="10"/>
      <c r="CF1399" s="10"/>
      <c r="CG1399" s="10"/>
      <c r="CH1399" s="10"/>
      <c r="CI1399" s="10"/>
      <c r="CJ1399" s="10"/>
      <c r="CK1399" s="10"/>
      <c r="CL1399" s="10"/>
      <c r="CM1399" s="10"/>
      <c r="CN1399" s="10"/>
      <c r="CO1399" s="10"/>
      <c r="CP1399" s="10"/>
      <c r="CQ1399" s="10"/>
      <c r="CR1399" s="10"/>
      <c r="CS1399" s="10"/>
      <c r="CT1399" s="10"/>
      <c r="CU1399" s="10"/>
      <c r="CV1399" s="10"/>
      <c r="CW1399" s="10"/>
      <c r="CX1399" s="10"/>
      <c r="CY1399" s="10"/>
      <c r="CZ1399" s="10"/>
      <c r="DA1399" s="10"/>
      <c r="DB1399" s="10"/>
      <c r="DC1399" s="10"/>
      <c r="DD1399" s="10"/>
      <c r="DE1399" s="10"/>
      <c r="DF1399" s="10"/>
      <c r="DG1399" s="10"/>
      <c r="DH1399" s="10"/>
      <c r="DI1399" s="10"/>
      <c r="DJ1399" s="10"/>
      <c r="DK1399" s="10"/>
      <c r="DL1399" s="10"/>
      <c r="DM1399" s="10"/>
      <c r="DN1399" s="10"/>
      <c r="DO1399" s="10"/>
      <c r="DP1399" s="10"/>
      <c r="DQ1399" s="10"/>
      <c r="DR1399" s="10"/>
      <c r="DS1399" s="10"/>
      <c r="DT1399" s="10"/>
      <c r="DU1399" s="10"/>
      <c r="DV1399" s="10"/>
      <c r="DW1399" s="10"/>
      <c r="DX1399" s="10"/>
      <c r="DY1399" s="10"/>
      <c r="DZ1399" s="10"/>
      <c r="EA1399" s="10"/>
      <c r="EB1399" s="10"/>
      <c r="EC1399" s="10"/>
      <c r="ED1399" s="10"/>
      <c r="EE1399" s="10"/>
      <c r="EF1399" s="10"/>
      <c r="EG1399" s="10"/>
      <c r="EH1399" s="10"/>
      <c r="EI1399" s="10"/>
      <c r="EJ1399" s="10"/>
      <c r="EK1399" s="10"/>
      <c r="EL1399" s="10"/>
      <c r="EM1399" s="10"/>
      <c r="EN1399" s="10"/>
      <c r="EO1399" s="10"/>
      <c r="EP1399" s="10"/>
      <c r="EQ1399" s="10"/>
      <c r="ER1399" s="10"/>
      <c r="ES1399" s="10"/>
      <c r="ET1399" s="10"/>
      <c r="EU1399" s="10"/>
      <c r="EV1399" s="10"/>
      <c r="EW1399" s="10"/>
      <c r="EX1399" s="10"/>
      <c r="EY1399" s="10"/>
      <c r="EZ1399" s="10"/>
      <c r="FA1399" s="10"/>
      <c r="FB1399" s="10"/>
      <c r="FC1399" s="10"/>
      <c r="FD1399" s="10"/>
      <c r="FE1399" s="10"/>
      <c r="FF1399" s="10"/>
      <c r="FG1399" s="10"/>
      <c r="FH1399" s="10"/>
      <c r="FI1399" s="10"/>
      <c r="FJ1399" s="10"/>
      <c r="FK1399" s="10"/>
      <c r="FL1399" s="10"/>
      <c r="FM1399" s="10"/>
      <c r="FN1399" s="10"/>
      <c r="FO1399" s="10"/>
      <c r="FP1399" s="10"/>
      <c r="FQ1399" s="10"/>
      <c r="FR1399" s="10"/>
      <c r="FS1399" s="10"/>
      <c r="FT1399" s="10"/>
      <c r="FU1399" s="10"/>
      <c r="FV1399" s="10"/>
      <c r="FW1399" s="10"/>
      <c r="FX1399" s="10"/>
      <c r="FY1399" s="10"/>
      <c r="FZ1399" s="10"/>
      <c r="GA1399" s="10"/>
      <c r="GB1399" s="10"/>
      <c r="GC1399" s="10"/>
      <c r="GD1399" s="10"/>
      <c r="GE1399" s="10"/>
      <c r="GF1399" s="10"/>
      <c r="GG1399" s="10"/>
      <c r="GH1399" s="10"/>
      <c r="GI1399" s="10"/>
      <c r="GJ1399" s="10"/>
      <c r="GK1399" s="10"/>
      <c r="GL1399" s="10"/>
      <c r="GM1399" s="10"/>
      <c r="GN1399" s="10"/>
      <c r="GO1399" s="10"/>
      <c r="GP1399" s="10"/>
      <c r="GQ1399" s="10"/>
      <c r="GR1399" s="10"/>
      <c r="GS1399" s="10"/>
      <c r="GT1399" s="10"/>
      <c r="GU1399" s="10"/>
      <c r="GV1399" s="10"/>
      <c r="GW1399" s="10"/>
      <c r="GX1399" s="10"/>
      <c r="GY1399" s="10"/>
      <c r="GZ1399" s="10"/>
      <c r="HA1399" s="10"/>
      <c r="HB1399" s="10"/>
      <c r="HC1399" s="10"/>
      <c r="HD1399" s="10"/>
      <c r="HE1399" s="10"/>
      <c r="HF1399" s="10"/>
      <c r="HG1399" s="10"/>
      <c r="HH1399" s="10"/>
      <c r="HI1399" s="10"/>
      <c r="HJ1399" s="10"/>
      <c r="HK1399" s="10"/>
      <c r="HL1399" s="10"/>
      <c r="HM1399" s="10"/>
      <c r="HN1399" s="10"/>
      <c r="HO1399" s="10"/>
    </row>
    <row r="1400" spans="1:223" ht="27.75" customHeight="1" x14ac:dyDescent="0.2">
      <c r="A1400" s="327" t="s">
        <v>2305</v>
      </c>
      <c r="B1400" s="328"/>
      <c r="C1400" s="328"/>
      <c r="D1400" s="328"/>
      <c r="E1400" s="328"/>
      <c r="F1400" s="328"/>
      <c r="G1400" s="328"/>
      <c r="H1400" s="328"/>
      <c r="I1400" s="328"/>
      <c r="J1400" s="329"/>
    </row>
    <row r="1401" spans="1:223" ht="27.75" customHeight="1" x14ac:dyDescent="0.2">
      <c r="A1401" s="24">
        <f>ROW()-43</f>
        <v>1358</v>
      </c>
      <c r="B1401" s="61" t="s">
        <v>742</v>
      </c>
      <c r="C1401" s="96" t="s">
        <v>1619</v>
      </c>
      <c r="D1401" s="62">
        <v>2016.1</v>
      </c>
      <c r="E1401" s="64" t="s">
        <v>987</v>
      </c>
      <c r="F1401" s="65">
        <v>334</v>
      </c>
      <c r="G1401" s="65">
        <v>682</v>
      </c>
      <c r="H1401" s="66" t="s">
        <v>108</v>
      </c>
      <c r="I1401" s="67" t="s">
        <v>235</v>
      </c>
      <c r="J1401" s="30"/>
    </row>
    <row r="1402" spans="1:223" s="5" customFormat="1" ht="28.5" customHeight="1" x14ac:dyDescent="0.2">
      <c r="A1402" s="24">
        <f t="shared" ref="A1402:A1403" si="46">ROW()-43</f>
        <v>1359</v>
      </c>
      <c r="B1402" s="31" t="s">
        <v>1387</v>
      </c>
      <c r="C1402" s="31" t="s">
        <v>2213</v>
      </c>
      <c r="D1402" s="31">
        <v>2017.3</v>
      </c>
      <c r="E1402" s="34" t="s">
        <v>954</v>
      </c>
      <c r="F1402" s="35">
        <v>293</v>
      </c>
      <c r="G1402" s="35">
        <v>626</v>
      </c>
      <c r="H1402" s="36" t="s">
        <v>264</v>
      </c>
      <c r="I1402" s="75" t="s">
        <v>235</v>
      </c>
      <c r="J1402" s="30"/>
    </row>
    <row r="1403" spans="1:223" ht="27.75" customHeight="1" x14ac:dyDescent="0.2">
      <c r="A1403" s="24">
        <f t="shared" si="46"/>
        <v>1360</v>
      </c>
      <c r="B1403" s="96" t="s">
        <v>1604</v>
      </c>
      <c r="C1403" s="96" t="s">
        <v>1619</v>
      </c>
      <c r="D1403" s="96">
        <v>2018.7</v>
      </c>
      <c r="E1403" s="97" t="s">
        <v>1620</v>
      </c>
      <c r="F1403" s="98">
        <v>320</v>
      </c>
      <c r="G1403" s="98">
        <v>787</v>
      </c>
      <c r="H1403" s="99" t="s">
        <v>1621</v>
      </c>
      <c r="I1403" s="100" t="s">
        <v>188</v>
      </c>
      <c r="J1403" s="52"/>
    </row>
    <row r="1404" spans="1:223" s="4" customFormat="1" ht="28.5" customHeight="1" x14ac:dyDescent="0.2">
      <c r="A1404" s="327" t="s">
        <v>2316</v>
      </c>
      <c r="B1404" s="328"/>
      <c r="C1404" s="328"/>
      <c r="D1404" s="328"/>
      <c r="E1404" s="328"/>
      <c r="F1404" s="328"/>
      <c r="G1404" s="328"/>
      <c r="H1404" s="328"/>
      <c r="I1404" s="328"/>
      <c r="J1404" s="329"/>
    </row>
    <row r="1405" spans="1:223" s="4" customFormat="1" ht="28.5" customHeight="1" x14ac:dyDescent="0.2">
      <c r="A1405" s="24">
        <f>ROW()-44</f>
        <v>1361</v>
      </c>
      <c r="B1405" s="25" t="s">
        <v>285</v>
      </c>
      <c r="C1405" s="31" t="s">
        <v>2114</v>
      </c>
      <c r="D1405" s="31">
        <v>2011.11</v>
      </c>
      <c r="E1405" s="26" t="s">
        <v>1192</v>
      </c>
      <c r="F1405" s="27">
        <v>124</v>
      </c>
      <c r="G1405" s="27">
        <v>222</v>
      </c>
      <c r="H1405" s="32" t="s">
        <v>109</v>
      </c>
      <c r="I1405" s="29" t="s">
        <v>235</v>
      </c>
      <c r="J1405" s="30"/>
    </row>
    <row r="1406" spans="1:223" s="4" customFormat="1" ht="28.5" customHeight="1" x14ac:dyDescent="0.2">
      <c r="A1406" s="24">
        <f t="shared" ref="A1406:A1412" si="47">ROW()-44</f>
        <v>1362</v>
      </c>
      <c r="B1406" s="25" t="s">
        <v>286</v>
      </c>
      <c r="C1406" s="31" t="s">
        <v>2114</v>
      </c>
      <c r="D1406" s="31">
        <v>2011.12</v>
      </c>
      <c r="E1406" s="26" t="s">
        <v>1193</v>
      </c>
      <c r="F1406" s="27">
        <v>120</v>
      </c>
      <c r="G1406" s="27">
        <v>210</v>
      </c>
      <c r="H1406" s="32" t="s">
        <v>109</v>
      </c>
      <c r="I1406" s="29" t="s">
        <v>235</v>
      </c>
      <c r="J1406" s="51"/>
    </row>
    <row r="1407" spans="1:223" s="4" customFormat="1" ht="28.5" customHeight="1" x14ac:dyDescent="0.2">
      <c r="A1407" s="24">
        <f t="shared" si="47"/>
        <v>1363</v>
      </c>
      <c r="B1407" s="25" t="s">
        <v>190</v>
      </c>
      <c r="C1407" s="31" t="s">
        <v>2114</v>
      </c>
      <c r="D1407" s="31">
        <v>2011.12</v>
      </c>
      <c r="E1407" s="26" t="s">
        <v>1194</v>
      </c>
      <c r="F1407" s="27">
        <v>119</v>
      </c>
      <c r="G1407" s="27">
        <v>218</v>
      </c>
      <c r="H1407" s="32" t="s">
        <v>109</v>
      </c>
      <c r="I1407" s="29" t="s">
        <v>235</v>
      </c>
      <c r="J1407" s="30"/>
    </row>
    <row r="1408" spans="1:223" s="4" customFormat="1" ht="28.5" customHeight="1" x14ac:dyDescent="0.2">
      <c r="A1408" s="24">
        <f t="shared" si="47"/>
        <v>1364</v>
      </c>
      <c r="B1408" s="25" t="s">
        <v>458</v>
      </c>
      <c r="C1408" s="31" t="s">
        <v>2114</v>
      </c>
      <c r="D1408" s="31">
        <v>2011.12</v>
      </c>
      <c r="E1408" s="26" t="s">
        <v>1195</v>
      </c>
      <c r="F1408" s="27">
        <v>227</v>
      </c>
      <c r="G1408" s="27">
        <v>212</v>
      </c>
      <c r="H1408" s="32" t="s">
        <v>109</v>
      </c>
      <c r="I1408" s="29" t="s">
        <v>235</v>
      </c>
      <c r="J1408" s="30"/>
    </row>
    <row r="1409" spans="1:10" s="4" customFormat="1" ht="28.5" customHeight="1" x14ac:dyDescent="0.2">
      <c r="A1409" s="24">
        <f t="shared" si="47"/>
        <v>1365</v>
      </c>
      <c r="B1409" s="25" t="s">
        <v>459</v>
      </c>
      <c r="C1409" s="31" t="s">
        <v>2114</v>
      </c>
      <c r="D1409" s="31">
        <v>2011.12</v>
      </c>
      <c r="E1409" s="26" t="s">
        <v>1196</v>
      </c>
      <c r="F1409" s="27">
        <v>159</v>
      </c>
      <c r="G1409" s="27">
        <v>235</v>
      </c>
      <c r="H1409" s="32" t="s">
        <v>109</v>
      </c>
      <c r="I1409" s="29" t="s">
        <v>235</v>
      </c>
      <c r="J1409" s="30"/>
    </row>
    <row r="1410" spans="1:10" s="4" customFormat="1" ht="28.5" customHeight="1" x14ac:dyDescent="0.2">
      <c r="A1410" s="24">
        <f t="shared" si="47"/>
        <v>1366</v>
      </c>
      <c r="B1410" s="25" t="s">
        <v>345</v>
      </c>
      <c r="C1410" s="31" t="s">
        <v>2114</v>
      </c>
      <c r="D1410" s="31">
        <v>2012.4</v>
      </c>
      <c r="E1410" s="26" t="s">
        <v>1207</v>
      </c>
      <c r="F1410" s="27">
        <v>272</v>
      </c>
      <c r="G1410" s="27">
        <v>207</v>
      </c>
      <c r="H1410" s="32" t="s">
        <v>109</v>
      </c>
      <c r="I1410" s="29" t="s">
        <v>235</v>
      </c>
      <c r="J1410" s="30"/>
    </row>
    <row r="1411" spans="1:10" s="4" customFormat="1" ht="28.5" customHeight="1" x14ac:dyDescent="0.2">
      <c r="A1411" s="24">
        <f t="shared" si="47"/>
        <v>1367</v>
      </c>
      <c r="B1411" s="31" t="s">
        <v>247</v>
      </c>
      <c r="C1411" s="31" t="s">
        <v>2114</v>
      </c>
      <c r="D1411" s="25">
        <v>2013.1</v>
      </c>
      <c r="E1411" s="26" t="s">
        <v>1292</v>
      </c>
      <c r="F1411" s="27">
        <v>186</v>
      </c>
      <c r="G1411" s="27">
        <v>215</v>
      </c>
      <c r="H1411" s="32" t="s">
        <v>109</v>
      </c>
      <c r="I1411" s="29" t="s">
        <v>235</v>
      </c>
      <c r="J1411" s="30"/>
    </row>
    <row r="1412" spans="1:10" s="4" customFormat="1" ht="28.5" customHeight="1" thickBot="1" x14ac:dyDescent="0.25">
      <c r="A1412" s="320">
        <f t="shared" si="47"/>
        <v>1368</v>
      </c>
      <c r="B1412" s="321" t="s">
        <v>433</v>
      </c>
      <c r="C1412" s="321" t="s">
        <v>2114</v>
      </c>
      <c r="D1412" s="321">
        <v>2014.4</v>
      </c>
      <c r="E1412" s="322" t="s">
        <v>1123</v>
      </c>
      <c r="F1412" s="323">
        <v>44</v>
      </c>
      <c r="G1412" s="323">
        <v>56</v>
      </c>
      <c r="H1412" s="324" t="s">
        <v>180</v>
      </c>
      <c r="I1412" s="325" t="s">
        <v>235</v>
      </c>
      <c r="J1412" s="326"/>
    </row>
    <row r="1413" spans="1:10" x14ac:dyDescent="0.2">
      <c r="J1413" s="162"/>
    </row>
  </sheetData>
  <autoFilter ref="C1:C1412"/>
  <sortState ref="B5:J1312">
    <sortCondition ref="C5:C1312"/>
  </sortState>
  <mergeCells count="49">
    <mergeCell ref="A702:J702"/>
    <mergeCell ref="A689:J689"/>
    <mergeCell ref="A683:J683"/>
    <mergeCell ref="A2:E2"/>
    <mergeCell ref="A3:A4"/>
    <mergeCell ref="B3:B4"/>
    <mergeCell ref="C3:C4"/>
    <mergeCell ref="D3:D4"/>
    <mergeCell ref="E3:E4"/>
    <mergeCell ref="H3:H4"/>
    <mergeCell ref="I3:I4"/>
    <mergeCell ref="J3:J4"/>
    <mergeCell ref="A648:J648"/>
    <mergeCell ref="A611:J611"/>
    <mergeCell ref="A607:J607"/>
    <mergeCell ref="A600:J600"/>
    <mergeCell ref="A1004:J1004"/>
    <mergeCell ref="A954:J954"/>
    <mergeCell ref="A940:J940"/>
    <mergeCell ref="A755:J755"/>
    <mergeCell ref="A708:J708"/>
    <mergeCell ref="A1404:J1404"/>
    <mergeCell ref="A1400:J1400"/>
    <mergeCell ref="A1398:J1398"/>
    <mergeCell ref="A1395:J1395"/>
    <mergeCell ref="A1386:J1386"/>
    <mergeCell ref="A1381:J1381"/>
    <mergeCell ref="A1379:J1379"/>
    <mergeCell ref="A1377:J1377"/>
    <mergeCell ref="A1356:J1356"/>
    <mergeCell ref="A1346:J1346"/>
    <mergeCell ref="A1330:J1330"/>
    <mergeCell ref="A1316:J1316"/>
    <mergeCell ref="A1228:J1228"/>
    <mergeCell ref="A1152:J1152"/>
    <mergeCell ref="A1023:J1023"/>
    <mergeCell ref="A585:J585"/>
    <mergeCell ref="A580:J580"/>
    <mergeCell ref="A573:J573"/>
    <mergeCell ref="A563:J563"/>
    <mergeCell ref="A559:J559"/>
    <mergeCell ref="A549:J549"/>
    <mergeCell ref="A204:J204"/>
    <mergeCell ref="A5:J5"/>
    <mergeCell ref="A547:J547"/>
    <mergeCell ref="A503:J503"/>
    <mergeCell ref="A483:J483"/>
    <mergeCell ref="A367:J367"/>
    <mergeCell ref="A339:J339"/>
  </mergeCells>
  <phoneticPr fontId="2"/>
  <dataValidations count="3">
    <dataValidation imeMode="off" allowBlank="1" showInputMessage="1" showErrorMessage="1" sqref="F82:G82 F402:G402 F512:G512 F463:G482 F548:G548 F751:G754 F644:G644 F10:G10 F568:G568 F570:G571 F508:G510 F635:G636 F710:G711 F713:G714 F716:G716 F718:G723 F725:G725 F727:G739 F744:G744 F746:G746 F748:G748 F581:G584 F97:G97 F99:G104 F111:G123 F125:G129 F131:G134 F140:G140 F145:G146 F159:G170 F416:G417 F405:G405 F427:G429 F434:G444 F1399:G1399"/>
    <dataValidation type="list" allowBlank="1" showInputMessage="1" showErrorMessage="1" sqref="C340:C364 C205:C322 C1024:C1142 C649:C682 C703:C707 C1153:C1224 C1229:C1310 C1317:C1329 C368:C482 C548 C941:C953 C1405:C1048576 C1401:C1403 C1399 C1396:C1397 C1387:C1394 C1382:C1385 C1380 C1378 C1357:C1376 C1347:C1355 C1331:C1345 C1005:C1021 C955:C1003 C756:C933 C709:C754 C684:C688 C612:C646 C608:C610 C601:C606 C586:C599 C581:C584 C574:C579 C564:C572 C560:C562 C550:C558 C504:C544 C484:C502 C1:C4 C6:C197">
      <formula1>"工場,倉庫,物流センター,事務所,駐車場,住宅,車庫,ガソリンスタンド,水素ステーション,貯留施設,農業施設,宗教施設,冠婚葬祭施設,公民館,公共施設,社会福祉施設,保育園・幼稚園,学校,金融機関,ショッピングモール,スーパーマーケット,飲食店,物販店,アパレル店,ドラッグストア,ホームセンター,カーディーラー,家電量販店,ディスカウントストア,コンビニエンスストア,遊技場,クリーニング店,クラブハウス,スポーツ施設,温浴施設,宿泊施設,発電所,機械室"</formula1>
    </dataValidation>
    <dataValidation type="list" allowBlank="1" showInputMessage="1" showErrorMessage="1" sqref="C690:C700">
      <formula1>"医療施設,工場,倉庫,物流センター,事務所,駐車場,住宅,車庫,ガソリンスタンド,水素ステーション,貯留施設,農業施設,宗教施設,冠婚葬祭施設,公民館,公共施設,社会福祉施設,保育園・幼稚園,学校,金融機関,ショッピングモール,スーパーマーケット,飲食店,物販店,アパレル店,ドラッグストア,ホームセンター,カーディーラー,家電量販店,ディスカウントストア,コンビニエンスストア,遊技場,クリーニング店,クラブハウス,スポーツ施設,温浴施設,宿泊施設,発電所,機械室"</formula1>
    </dataValidation>
  </dataValidations>
  <printOptions horizontalCentered="1"/>
  <pageMargins left="0" right="0" top="0.59055118110236227" bottom="0" header="0.39370078740157483" footer="0"/>
  <pageSetup paperSize="9" scale="39" fitToHeight="0" orientation="portrait" r:id="rId1"/>
  <rowBreaks count="1" manualBreakCount="1">
    <brk id="7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用途別</vt:lpstr>
      <vt:lpstr>用途別!Print_Area</vt:lpstr>
      <vt:lpstr>用途別!Print_Titles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ishida</cp:lastModifiedBy>
  <cp:lastPrinted>2020-09-11T01:46:11Z</cp:lastPrinted>
  <dcterms:created xsi:type="dcterms:W3CDTF">2005-10-04T00:19:14Z</dcterms:created>
  <dcterms:modified xsi:type="dcterms:W3CDTF">2020-09-11T01:46:21Z</dcterms:modified>
</cp:coreProperties>
</file>